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zv-files-01v\Users\Mkoumous\Documents\mireille\ARPCE\DEM\Tableaux de bord\Observatoires des marchés\2021\Fichiers Site\"/>
    </mc:Choice>
  </mc:AlternateContent>
  <bookViews>
    <workbookView xWindow="0" yWindow="0" windowWidth="12000" windowHeight="9000" tabRatio="715"/>
  </bookViews>
  <sheets>
    <sheet name="Synthèse des Indicateurs" sheetId="1" r:id="rId1"/>
    <sheet name="Abonnés" sheetId="3" r:id="rId2"/>
    <sheet name="Trafic" sheetId="8" r:id="rId3"/>
    <sheet name="Revenus" sheetId="9" r:id="rId4"/>
    <sheet name="Tarifs" sheetId="4" r:id="rId5"/>
    <sheet name="Définitions des termes utilisés" sheetId="10" r:id="rId6"/>
  </sheets>
  <definedNames>
    <definedName name="Z_185D84FE_F060_43CB_AD80_90D245BB0AEC_.wvu.Cols" localSheetId="0" hidden="1">'Synthèse des Indicateurs'!$AY:$XFD</definedName>
    <definedName name="Z_185D84FE_F060_43CB_AD80_90D245BB0AEC_.wvu.Rows" localSheetId="0" hidden="1">'Synthèse des Indicateurs'!$79:$1048576</definedName>
  </definedNames>
  <calcPr calcId="162913"/>
  <customWorkbookViews>
    <customWorkbookView name="Rudy MASSAMBA - Affichage personnalisé" guid="{185D84FE-F060-43CB-AD80-90D245BB0AEC}" mergeInterval="0" personalView="1" maximized="1" xWindow="1" yWindow="1" windowWidth="1362" windowHeight="496" activeSheetId="1"/>
  </customWorkbookViews>
</workbook>
</file>

<file path=xl/calcChain.xml><?xml version="1.0" encoding="utf-8"?>
<calcChain xmlns="http://schemas.openxmlformats.org/spreadsheetml/2006/main">
  <c r="B62" i="4" l="1"/>
  <c r="B41" i="9"/>
  <c r="B95" i="9" s="1"/>
  <c r="B40" i="8"/>
  <c r="B95" i="8" s="1"/>
  <c r="CU13" i="1"/>
  <c r="CV13" i="1"/>
  <c r="CW13" i="1"/>
  <c r="CX13" i="1"/>
  <c r="CY13" i="1"/>
  <c r="CZ13" i="1"/>
  <c r="DA13" i="1"/>
  <c r="DB13" i="1"/>
  <c r="DC13" i="1"/>
  <c r="DD13" i="1"/>
  <c r="DE13" i="1"/>
  <c r="DF13" i="1"/>
  <c r="CU23" i="1"/>
  <c r="CV23" i="1"/>
  <c r="CW23" i="1"/>
  <c r="CX23" i="1"/>
  <c r="CY23" i="1"/>
  <c r="CZ23" i="1"/>
  <c r="DA23" i="1"/>
  <c r="DB23" i="1"/>
  <c r="DC23" i="1"/>
  <c r="DD23" i="1"/>
  <c r="DE23" i="1"/>
  <c r="DF23" i="1"/>
  <c r="CU24" i="1"/>
  <c r="CV24" i="1"/>
  <c r="CW24" i="1"/>
  <c r="CX24" i="1"/>
  <c r="CY24" i="1"/>
  <c r="CZ24" i="1"/>
  <c r="DA24" i="1"/>
  <c r="DB24" i="1"/>
  <c r="DC24" i="1"/>
  <c r="DD24" i="1"/>
  <c r="DE24" i="1"/>
  <c r="DF24" i="1"/>
  <c r="CU25" i="1"/>
  <c r="CV25" i="1"/>
  <c r="CW25" i="1"/>
  <c r="CX25" i="1"/>
  <c r="CY25" i="1"/>
  <c r="CZ25" i="1"/>
  <c r="DA25" i="1"/>
  <c r="DB25" i="1"/>
  <c r="DC25" i="1"/>
  <c r="DD25" i="1"/>
  <c r="DE25" i="1"/>
  <c r="DF25" i="1"/>
  <c r="CU28" i="1" l="1"/>
  <c r="DF28" i="1"/>
  <c r="DB28" i="1"/>
  <c r="CX28" i="1"/>
  <c r="DC28" i="1"/>
  <c r="DE28" i="1"/>
  <c r="DA28" i="1"/>
  <c r="CW28" i="1"/>
  <c r="O95" i="8"/>
  <c r="CY28" i="1"/>
  <c r="DD28" i="1"/>
  <c r="CZ28" i="1"/>
  <c r="CV28" i="1"/>
  <c r="O95" i="9"/>
  <c r="B68" i="9"/>
  <c r="O68" i="9"/>
  <c r="O41" i="9"/>
  <c r="O14" i="9"/>
  <c r="B67" i="8"/>
  <c r="O67" i="8"/>
  <c r="O40" i="8"/>
  <c r="O14" i="8"/>
  <c r="CS13" i="1"/>
  <c r="CQ13" i="1"/>
  <c r="CQ23" i="1"/>
  <c r="CR23" i="1"/>
  <c r="CS23" i="1"/>
  <c r="CT23" i="1"/>
  <c r="CQ24" i="1"/>
  <c r="CR24" i="1"/>
  <c r="CS24" i="1"/>
  <c r="CT24" i="1"/>
  <c r="CQ25" i="1"/>
  <c r="CR25" i="1"/>
  <c r="CS25" i="1"/>
  <c r="CT25" i="1"/>
  <c r="CR13" i="1" l="1"/>
  <c r="CT13" i="1"/>
  <c r="CQ28" i="1"/>
  <c r="CT28" i="1"/>
  <c r="CS28" i="1"/>
  <c r="CR28" i="1"/>
  <c r="O67" i="9" l="1"/>
  <c r="O63" i="9"/>
  <c r="O64" i="9"/>
  <c r="O65" i="9"/>
  <c r="O62" i="9"/>
  <c r="O66" i="9"/>
  <c r="O66" i="8" l="1"/>
  <c r="O61" i="8"/>
  <c r="O65" i="8"/>
  <c r="O62" i="8"/>
  <c r="O63" i="8"/>
  <c r="O64" i="8"/>
  <c r="CP24" i="1" l="1"/>
  <c r="CO13" i="1"/>
  <c r="CP13" i="1"/>
  <c r="CO24" i="1" l="1"/>
  <c r="CP25" i="1"/>
  <c r="CO25" i="1"/>
  <c r="CP23" i="1"/>
  <c r="CP28" i="1"/>
  <c r="CO23" i="1"/>
  <c r="CO28"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CN13" i="1" l="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N28" i="1" l="1"/>
  <c r="CN24" i="1"/>
  <c r="CN23" i="1"/>
  <c r="CM23" i="1"/>
  <c r="CM24" i="1"/>
  <c r="CM28" i="1" l="1"/>
  <c r="CL23" i="1"/>
  <c r="CL24" i="1" l="1"/>
  <c r="CL28" i="1"/>
  <c r="CJ23" i="1"/>
  <c r="CJ24" i="1"/>
  <c r="CK24" i="1"/>
  <c r="CK28" i="1" l="1"/>
  <c r="CK23" i="1"/>
  <c r="CJ28" i="1"/>
  <c r="B61" i="4" l="1"/>
  <c r="B40" i="9"/>
  <c r="B39" i="8"/>
  <c r="B94" i="8" l="1"/>
  <c r="B66" i="8"/>
  <c r="B94" i="9"/>
  <c r="B67" i="9"/>
  <c r="O13" i="8"/>
  <c r="O94" i="9"/>
  <c r="O40" i="9"/>
  <c r="O13" i="9"/>
  <c r="O94" i="8"/>
  <c r="O39" i="8"/>
  <c r="CI23" i="1" l="1"/>
  <c r="CI28" i="1"/>
  <c r="CI24" i="1"/>
  <c r="C13" i="1"/>
  <c r="C23" i="1"/>
  <c r="D23" i="1"/>
  <c r="E23" i="1"/>
  <c r="F23" i="1"/>
  <c r="G23" i="1"/>
  <c r="H23" i="1"/>
  <c r="I23" i="1"/>
  <c r="J23" i="1"/>
  <c r="K23" i="1"/>
  <c r="L23" i="1"/>
  <c r="M23" i="1"/>
  <c r="N23" i="1"/>
  <c r="O23" i="1"/>
  <c r="P23" i="1"/>
  <c r="Q23" i="1"/>
  <c r="R23" i="1"/>
  <c r="S23" i="1"/>
  <c r="T23" i="1"/>
  <c r="U23" i="1"/>
  <c r="V23" i="1"/>
  <c r="W23" i="1"/>
  <c r="X23" i="1"/>
  <c r="Y23" i="1"/>
  <c r="Z23" i="1"/>
  <c r="C24" i="1"/>
  <c r="D24" i="1"/>
  <c r="E24" i="1"/>
  <c r="F24" i="1"/>
  <c r="G24" i="1"/>
  <c r="H24" i="1"/>
  <c r="I24" i="1"/>
  <c r="J24" i="1"/>
  <c r="K24" i="1"/>
  <c r="L24" i="1"/>
  <c r="M24" i="1"/>
  <c r="N24" i="1"/>
  <c r="O24" i="1"/>
  <c r="P24" i="1"/>
  <c r="Q24" i="1"/>
  <c r="R24" i="1"/>
  <c r="S24" i="1"/>
  <c r="T24" i="1"/>
  <c r="U24" i="1"/>
  <c r="V24" i="1"/>
  <c r="W24" i="1"/>
  <c r="X24" i="1"/>
  <c r="Y24" i="1"/>
  <c r="Z24" i="1"/>
  <c r="AA23" i="1"/>
  <c r="AA24" i="1"/>
  <c r="AA28" i="1"/>
  <c r="Z28" i="1" l="1"/>
  <c r="J28" i="1"/>
  <c r="Y28" i="1"/>
  <c r="U28" i="1"/>
  <c r="Q28" i="1"/>
  <c r="M28" i="1"/>
  <c r="I28" i="1"/>
  <c r="E28" i="1"/>
  <c r="R28" i="1"/>
  <c r="F28" i="1"/>
  <c r="X28" i="1"/>
  <c r="T28" i="1"/>
  <c r="P28" i="1"/>
  <c r="L28" i="1"/>
  <c r="H28" i="1"/>
  <c r="D28" i="1"/>
  <c r="V28" i="1"/>
  <c r="N28" i="1"/>
  <c r="W28" i="1"/>
  <c r="S28" i="1"/>
  <c r="O28" i="1"/>
  <c r="K28" i="1"/>
  <c r="G28" i="1"/>
  <c r="C28" i="1"/>
  <c r="CA24" i="1"/>
  <c r="CA28" i="1" l="1"/>
  <c r="CE28" i="1"/>
  <c r="CD28" i="1"/>
  <c r="CH28" i="1"/>
  <c r="CB28" i="1"/>
  <c r="CF28" i="1"/>
  <c r="CC28" i="1"/>
  <c r="CF24" i="1"/>
  <c r="CH24" i="1"/>
  <c r="BZ28" i="1"/>
  <c r="CC24" i="1"/>
  <c r="CH23" i="1"/>
  <c r="CD24" i="1"/>
  <c r="CG23" i="1"/>
  <c r="CB23" i="1"/>
  <c r="BZ23" i="1"/>
  <c r="CD23" i="1"/>
  <c r="BZ24" i="1"/>
  <c r="CC23" i="1"/>
  <c r="CG24" i="1"/>
  <c r="CG28" i="1"/>
  <c r="CA23" i="1"/>
  <c r="CE23" i="1"/>
  <c r="CE24" i="1"/>
  <c r="CF23" i="1"/>
  <c r="CB24" i="1"/>
  <c r="B60" i="4"/>
  <c r="BY23" i="1"/>
  <c r="BY24" i="1"/>
  <c r="BY28" i="1" l="1"/>
  <c r="BX28" i="1"/>
  <c r="BX24" i="1" l="1"/>
  <c r="BX23" i="1"/>
  <c r="B39" i="9" l="1"/>
  <c r="B38" i="9"/>
  <c r="B37" i="9"/>
  <c r="B36" i="9"/>
  <c r="B35" i="9"/>
  <c r="O93" i="8"/>
  <c r="B38" i="8"/>
  <c r="B90" i="9" l="1"/>
  <c r="B63" i="9"/>
  <c r="B92" i="9"/>
  <c r="B65" i="9"/>
  <c r="B91" i="9"/>
  <c r="B64" i="9"/>
  <c r="B89" i="9"/>
  <c r="B62" i="9"/>
  <c r="B93" i="9"/>
  <c r="B66" i="9"/>
  <c r="B93" i="8"/>
  <c r="B65" i="8"/>
  <c r="O93" i="9"/>
  <c r="O8" i="9"/>
  <c r="O9" i="9"/>
  <c r="O10" i="9"/>
  <c r="O11" i="9"/>
  <c r="O12" i="9"/>
  <c r="O38" i="9"/>
  <c r="O89" i="9"/>
  <c r="O90" i="9"/>
  <c r="O91" i="9"/>
  <c r="O92" i="9"/>
  <c r="O39" i="9"/>
  <c r="O35" i="9"/>
  <c r="O36" i="9"/>
  <c r="O37" i="9"/>
  <c r="O38" i="8"/>
  <c r="O12" i="8"/>
  <c r="B37" i="8" l="1"/>
  <c r="B36" i="8"/>
  <c r="B35" i="8"/>
  <c r="B34" i="8"/>
  <c r="B59" i="4"/>
  <c r="B58" i="4"/>
  <c r="B57" i="4"/>
  <c r="B56" i="4"/>
  <c r="B91" i="8" l="1"/>
  <c r="B63" i="8"/>
  <c r="B89" i="8"/>
  <c r="B61" i="8"/>
  <c r="B90" i="8"/>
  <c r="B62" i="8"/>
  <c r="B92" i="8"/>
  <c r="B64" i="8"/>
  <c r="BO28" i="1"/>
  <c r="BM24" i="1"/>
  <c r="BQ23" i="1"/>
  <c r="BK28" i="1" l="1"/>
  <c r="BT28" i="1"/>
  <c r="BN28" i="1"/>
  <c r="O37" i="8"/>
  <c r="BU23" i="1"/>
  <c r="BP23" i="1"/>
  <c r="BS24" i="1"/>
  <c r="BP24" i="1"/>
  <c r="BR28" i="1"/>
  <c r="BQ28" i="1"/>
  <c r="BU24" i="1"/>
  <c r="BM28" i="1"/>
  <c r="BQ24" i="1"/>
  <c r="BN23" i="1"/>
  <c r="BL23" i="1"/>
  <c r="BS28" i="1"/>
  <c r="BS23" i="1"/>
  <c r="BU28" i="1"/>
  <c r="BK24" i="1"/>
  <c r="BV24" i="1"/>
  <c r="BV23" i="1"/>
  <c r="BL24" i="1"/>
  <c r="BK23" i="1"/>
  <c r="BP28" i="1"/>
  <c r="BR24" i="1"/>
  <c r="O92" i="8"/>
  <c r="BO23" i="1"/>
  <c r="BO24" i="1"/>
  <c r="BT23" i="1"/>
  <c r="BM23" i="1"/>
  <c r="BN24" i="1"/>
  <c r="BR23" i="1"/>
  <c r="BL28" i="1"/>
  <c r="BT24" i="1"/>
  <c r="O11" i="8" l="1"/>
  <c r="BV28" i="1"/>
  <c r="BW28" i="1" l="1"/>
  <c r="BW24" i="1" l="1"/>
  <c r="BW23" i="1" l="1"/>
  <c r="BA24" i="1" l="1"/>
  <c r="BJ24" i="1"/>
  <c r="BJ23" i="1"/>
  <c r="BE24" i="1"/>
  <c r="BF24" i="1"/>
  <c r="O36" i="8"/>
  <c r="BC24" i="1"/>
  <c r="AZ24" i="1"/>
  <c r="BH23" i="1"/>
  <c r="AZ23" i="1"/>
  <c r="BG24" i="1"/>
  <c r="BF23" i="1"/>
  <c r="BH24" i="1"/>
  <c r="O91" i="8"/>
  <c r="AX23" i="1"/>
  <c r="BG23" i="1"/>
  <c r="AX24" i="1"/>
  <c r="BI24" i="1"/>
  <c r="BE23" i="1"/>
  <c r="BC23" i="1"/>
  <c r="BD24" i="1"/>
  <c r="AY24" i="1"/>
  <c r="BA23" i="1"/>
  <c r="BB23" i="1"/>
  <c r="AY23" i="1" l="1"/>
  <c r="BD23" i="1"/>
  <c r="BB24" i="1"/>
  <c r="BI23" i="1"/>
  <c r="AW24" i="1" l="1"/>
  <c r="AW23" i="1" l="1"/>
  <c r="AV28" i="1" l="1"/>
  <c r="AU28" i="1" l="1"/>
  <c r="AW28" i="1" l="1"/>
  <c r="AU24" i="1"/>
  <c r="AX28" i="1" l="1"/>
  <c r="AU23" i="1"/>
  <c r="AV24" i="1"/>
  <c r="AV23" i="1"/>
  <c r="AT24" i="1" l="1"/>
  <c r="AS28" i="1"/>
  <c r="AY28" i="1"/>
  <c r="AT28" i="1"/>
  <c r="AT23" i="1" l="1"/>
  <c r="AZ28" i="1"/>
  <c r="AS24" i="1"/>
  <c r="AS23" i="1" l="1"/>
  <c r="BA28" i="1"/>
  <c r="AR28" i="1" l="1"/>
  <c r="BB28" i="1"/>
  <c r="O35" i="8" l="1"/>
  <c r="AR23" i="1"/>
  <c r="AR24" i="1"/>
  <c r="O34" i="8"/>
  <c r="BC28" i="1"/>
  <c r="AF28" i="1" l="1"/>
  <c r="BD28" i="1"/>
  <c r="AP28" i="1"/>
  <c r="AI28" i="1"/>
  <c r="AE28" i="1"/>
  <c r="AQ28" i="1"/>
  <c r="AG28" i="1"/>
  <c r="AO28" i="1"/>
  <c r="AC28" i="1"/>
  <c r="AN28" i="1"/>
  <c r="AD28" i="1" l="1"/>
  <c r="AM28" i="1"/>
  <c r="AB28" i="1"/>
  <c r="AK28" i="1"/>
  <c r="AL28" i="1"/>
  <c r="O90" i="8"/>
  <c r="AH28" i="1"/>
  <c r="AJ28" i="1"/>
  <c r="BE28" i="1"/>
  <c r="O89" i="8"/>
  <c r="BF28" i="1" l="1"/>
  <c r="AQ23" i="1"/>
  <c r="O9" i="8"/>
  <c r="O8" i="8"/>
  <c r="AQ24" i="1" l="1"/>
  <c r="BG28" i="1"/>
  <c r="BH28" i="1" l="1"/>
  <c r="BI28" i="1" l="1"/>
  <c r="BJ28" i="1"/>
  <c r="AP23" i="1"/>
  <c r="AP24" i="1" l="1"/>
  <c r="O10" i="8" l="1"/>
  <c r="AO23" i="1"/>
  <c r="AO24" i="1" l="1"/>
  <c r="AN24" i="1" l="1"/>
  <c r="AN23" i="1"/>
  <c r="AM24" i="1" l="1"/>
  <c r="AM23" i="1"/>
  <c r="AL23" i="1" l="1"/>
  <c r="AL24" i="1" l="1"/>
  <c r="AJ23" i="1" l="1"/>
  <c r="AJ24" i="1"/>
  <c r="AK24" i="1"/>
  <c r="AK23" i="1" l="1"/>
  <c r="AI24" i="1" l="1"/>
  <c r="AI23" i="1"/>
  <c r="AH24" i="1" l="1"/>
  <c r="AH23" i="1"/>
  <c r="AF23" i="1" l="1"/>
  <c r="AG23" i="1"/>
  <c r="AF24" i="1"/>
  <c r="AG24" i="1" l="1"/>
  <c r="AE24" i="1" l="1"/>
  <c r="AE23" i="1"/>
  <c r="AD24" i="1" l="1"/>
  <c r="AD23" i="1"/>
  <c r="AB23" i="1" l="1"/>
  <c r="AC23" i="1"/>
  <c r="AC24" i="1"/>
  <c r="AB24" i="1" l="1"/>
</calcChain>
</file>

<file path=xl/sharedStrings.xml><?xml version="1.0" encoding="utf-8"?>
<sst xmlns="http://schemas.openxmlformats.org/spreadsheetml/2006/main" count="249" uniqueCount="77">
  <si>
    <t>Jan</t>
  </si>
  <si>
    <t>Fév</t>
  </si>
  <si>
    <t>Mar</t>
  </si>
  <si>
    <t>Avr</t>
  </si>
  <si>
    <t>Mai</t>
  </si>
  <si>
    <t>Juin</t>
  </si>
  <si>
    <t>Juil</t>
  </si>
  <si>
    <t>Août</t>
  </si>
  <si>
    <t>Sep</t>
  </si>
  <si>
    <t>Oct</t>
  </si>
  <si>
    <t>Nov</t>
  </si>
  <si>
    <t>Déc</t>
  </si>
  <si>
    <t>Revenus Total  (000)</t>
  </si>
  <si>
    <t>Total ARPU (F CFA)</t>
  </si>
  <si>
    <t>MTN</t>
  </si>
  <si>
    <t>Airtel</t>
  </si>
  <si>
    <t xml:space="preserve">Total </t>
  </si>
  <si>
    <t>Total Abonnés (000)</t>
  </si>
  <si>
    <t>Taux de Pénétration</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</si>
  <si>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</si>
  <si>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</si>
  <si>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</si>
  <si>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</si>
  <si>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</si>
  <si>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</si>
  <si>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</si>
  <si>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</si>
  <si>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</si>
  <si>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</si>
  <si>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</si>
  <si>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Trafic Total (000)</t>
  </si>
  <si>
    <t>Tarifs Pondérés</t>
  </si>
  <si>
    <t>ARPU (en CFA) ***</t>
  </si>
  <si>
    <t>*** Les valeurs monétaires sont Toutes Taxes Comprises (TTC)</t>
  </si>
  <si>
    <t>AMTU</t>
  </si>
  <si>
    <t>AMTU GPRS/EDGE</t>
  </si>
  <si>
    <t>Trafic Total  (Milliers de Mo)</t>
  </si>
  <si>
    <t>Revenus 3G</t>
  </si>
  <si>
    <t>Revenus GPRS/EDGE/2G</t>
  </si>
  <si>
    <t>Revenus 4G/LTE</t>
  </si>
  <si>
    <t>Trafic GPRS/EDGE/2G</t>
  </si>
  <si>
    <t>Trafic 4G/LTE</t>
  </si>
  <si>
    <t>Trafic 3G</t>
  </si>
  <si>
    <t>GPRS/EDGE/2G</t>
  </si>
  <si>
    <t>3G</t>
  </si>
  <si>
    <t>4G/LTE</t>
  </si>
  <si>
    <t>ARPU GPRS/EDGE/2G</t>
  </si>
  <si>
    <t>ARPU 3G</t>
  </si>
  <si>
    <t>ARPU 4G/LTE</t>
  </si>
  <si>
    <t>AMTU 4G/LTE</t>
  </si>
  <si>
    <t>AMTU 3G</t>
  </si>
  <si>
    <t>Trafic 3G (Milliers de Mo)</t>
  </si>
  <si>
    <t>Trafic 4G/LTE (Milliers de Mo)</t>
  </si>
  <si>
    <t>Revenus 3G (000)</t>
  </si>
  <si>
    <t>Revenus 4G/LTE (000)</t>
  </si>
  <si>
    <t>Tarifs Pondérés 3G (CFA/Mo)</t>
  </si>
  <si>
    <t>Tarifs Pondérés 4G/LTE (CFA/Mo)</t>
  </si>
  <si>
    <t>Tarifs Pondérés GPRS/EDGE/2G (CFA/Mo)</t>
  </si>
  <si>
    <t>Revenus GPRS/EDGE/2G (000)</t>
  </si>
  <si>
    <t>Trafic GPRS/EDGE/2G (Milliers de Mo)</t>
  </si>
  <si>
    <t xml:space="preserve">Indicateurs Mensuels de l'internet Mobile </t>
  </si>
  <si>
    <r>
      <t xml:space="preserve">Consommation Postpayée : </t>
    </r>
    <r>
      <rPr>
        <sz val="12"/>
        <color theme="1"/>
        <rFont val="Calibri"/>
        <family val="2"/>
        <scheme val="minor"/>
      </rPr>
      <t>le fait pour un utilisateur de payer sa facture Internet à période fixe, donc après qu’il ait consommé du trafic. Une offre postpayée est généralement soumise au paiement d’une caution pour les particuliers. Toutefois, c’est une option qui est généralement prisée par les entreprises pour leurs cadres supérieurs.</t>
    </r>
  </si>
  <si>
    <r>
      <t>Consommation Prépayée :</t>
    </r>
    <r>
      <rPr>
        <sz val="12"/>
        <color theme="1"/>
        <rFont val="Calibri"/>
        <family val="2"/>
        <scheme val="minor"/>
      </rPr>
      <t xml:space="preserve"> le fait pour un utilisateur de payer à l’avance sa consommation Internet en activant soit un forfait ou en optant pour le tarif structurel de l’opérateur.</t>
    </r>
  </si>
  <si>
    <r>
      <t xml:space="preserve">EDGE : </t>
    </r>
    <r>
      <rPr>
        <sz val="12"/>
        <color theme="1"/>
        <rFont val="Calibri"/>
        <family val="2"/>
        <scheme val="minor"/>
      </rPr>
      <t>la norme EDGE ou Enhanced Data for GSM Evolution est une technologie qui encode les données de manière plus efficace que le GPRS. Elle correspond à la génération 2,75G.</t>
    </r>
  </si>
  <si>
    <r>
      <t>Elasticité Prix de la Demande (Ed)</t>
    </r>
    <r>
      <rPr>
        <sz val="12"/>
        <color theme="1"/>
        <rFont val="Calibri"/>
        <family val="2"/>
        <scheme val="minor"/>
      </rPr>
      <t> : elle mesure la variation de la demande (volume de trafic) à un changement de la variable prix d’un bien ou service. C’est donc le rapport entre la variation du volume de trafic (mégaoctets) sur la variation des tarifs pratiqués par mégaoctet.</t>
    </r>
  </si>
  <si>
    <r>
      <t xml:space="preserve">FAI : </t>
    </r>
    <r>
      <rPr>
        <sz val="12"/>
        <color theme="1"/>
        <rFont val="Calibri"/>
        <family val="2"/>
        <scheme val="minor"/>
      </rPr>
      <t>Fournisseur d’accès à Internet.</t>
    </r>
  </si>
  <si>
    <r>
      <t>GPRS :</t>
    </r>
    <r>
      <rPr>
        <sz val="12"/>
        <color theme="1"/>
        <rFont val="Calibri"/>
        <family val="2"/>
      </rPr>
      <t xml:space="preserve"> le General Packet Radio Service (GPRS) est une norme pour la téléphonie mobile dérivée du GSM qui permet de transmettre les données par paquets en empruntant simultanément plusieurs canaux GSM. Le réseau GPRS correspond à la génération 2,5G ou 2G+.</t>
    </r>
  </si>
  <si>
    <r>
      <t>Mégaoctet (Mo)</t>
    </r>
    <r>
      <rPr>
        <sz val="12"/>
        <color theme="1"/>
        <rFont val="Calibri"/>
        <family val="2"/>
        <scheme val="minor"/>
      </rPr>
      <t> : le mégaoctet, dont l’équivalent en anglais est le megabyte (MB), est une unité de mesure du trafic des données.</t>
    </r>
  </si>
  <si>
    <r>
      <t xml:space="preserve">Revenu Total: </t>
    </r>
    <r>
      <rPr>
        <sz val="12"/>
        <color theme="1"/>
        <rFont val="Calibri"/>
        <family val="2"/>
        <scheme val="minor"/>
      </rPr>
      <t>c’est la somme des revenus générés par le trafic du marché de l’internet mobile, toutes technologies confondues.</t>
    </r>
  </si>
  <si>
    <r>
      <t>Tarifs pondérés :</t>
    </r>
    <r>
      <rPr>
        <sz val="12"/>
        <color theme="1"/>
        <rFont val="Calibri"/>
        <family val="2"/>
        <scheme val="minor"/>
      </rPr>
      <t xml:space="preserve"> c’est le rapport entre le revenu généré par une technologie (GPRS, EDGE, 3G, 4G) sur le trafic généré par cette technologie.</t>
    </r>
  </si>
  <si>
    <r>
      <t xml:space="preserve">Taux de pénétration : </t>
    </r>
    <r>
      <rPr>
        <sz val="12"/>
        <color theme="1"/>
        <rFont val="Calibri"/>
        <family val="2"/>
        <scheme val="minor"/>
      </rPr>
      <t>c’est le rapport du nombre d’abonnés sur la population totale.</t>
    </r>
  </si>
  <si>
    <r>
      <t xml:space="preserve">3G : </t>
    </r>
    <r>
      <rPr>
        <sz val="12"/>
        <color theme="1"/>
        <rFont val="Calibri"/>
        <family val="2"/>
        <scheme val="minor"/>
      </rPr>
      <t>La 3G désigne la troisième génération des réseaux de téléphonie mobile. Elle a succédé au réseau GSM (Global System for Mobile Communication). La 3G est basée sur l'UMTS (Universal Mobile Telecommunications Systems) qui exploite une bande de fréquence plus large et un système de transfert des données par paquets.</t>
    </r>
  </si>
  <si>
    <r>
      <t xml:space="preserve">4G : </t>
    </r>
    <r>
      <rPr>
        <sz val="12"/>
        <color theme="1"/>
        <rFont val="Calibri"/>
        <family val="2"/>
        <scheme val="minor"/>
      </rPr>
      <t>La 4G/LTE (Long Term Evolution, en anglais) désigne la quatrième génération des réseaux de téléphonie mobile qui introduit du très haut débit. La spécificité de la 4G, par rapport aux réseaux précédents, est le passage à une structure IP (Internet Protocol) qui permet le transport des communications vocales et des SMS sous forme de paquets de données.</t>
    </r>
  </si>
  <si>
    <t>Abonnés Total (000)</t>
  </si>
  <si>
    <t xml:space="preserve">Abonnés Prépayés </t>
  </si>
  <si>
    <t>Abonnés Postpayés</t>
  </si>
  <si>
    <t>Abonnés (000) et Parts de Marché des Opérateurs (Année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</si>
</sst>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_(* \(#,##0\);_(* &quot;-&quot;_);_(@_)"/>
    <numFmt numFmtId="165" formatCode="_-* #,##0.00\ _F_-;\-* #,##0.00\ _F_-;_-* &quot;-&quot;??\ _F_-;_-@_-"/>
    <numFmt numFmtId="166" formatCode="0.0%"/>
    <numFmt numFmtId="167" formatCode="_-* #,##0_-;\-* #,##0_-;_-* &quot;-&quot;??_-;_-@_-"/>
    <numFmt numFmtId="168" formatCode="[$-40C]mmm\-yy;@"/>
    <numFmt numFmtId="169" formatCode="_(* #,##0.00_);_(* \(#,##0.0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9"/>
      <color theme="1"/>
      <name val="Calibri"/>
      <family val="2"/>
      <scheme val="minor"/>
    </font>
    <font>
      <b/>
      <sz val="12"/>
      <color theme="1"/>
      <name val="Calibri"/>
      <family val="2"/>
    </font>
    <font>
      <sz val="12"/>
      <color theme="1"/>
      <name val="Calibri"/>
      <family val="2"/>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7">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cellStyleXfs>
  <cellXfs count="56">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0" fontId="15" fillId="2" borderId="0" xfId="0" applyFont="1" applyFill="1" applyAlignment="1"/>
    <xf numFmtId="164" fontId="0" fillId="2" borderId="0" xfId="0" applyNumberFormat="1" applyFont="1" applyFill="1" applyBorder="1" applyAlignment="1">
      <alignment horizontal="right"/>
    </xf>
    <xf numFmtId="167" fontId="0" fillId="2" borderId="0" xfId="11" applyNumberFormat="1" applyFont="1" applyFill="1"/>
    <xf numFmtId="167" fontId="15" fillId="2" borderId="0" xfId="11" applyNumberFormat="1" applyFont="1" applyFill="1" applyAlignment="1"/>
    <xf numFmtId="167" fontId="2" fillId="2" borderId="0" xfId="11" applyNumberFormat="1" applyFont="1" applyFill="1"/>
    <xf numFmtId="167" fontId="2" fillId="2" borderId="5" xfId="11" applyNumberFormat="1" applyFont="1" applyFill="1" applyBorder="1"/>
    <xf numFmtId="167" fontId="20" fillId="2" borderId="0" xfId="11" applyNumberFormat="1" applyFont="1" applyFill="1" applyBorder="1" applyAlignment="1">
      <alignment horizontal="left" indent="1"/>
    </xf>
    <xf numFmtId="167" fontId="0" fillId="2" borderId="0" xfId="11" applyNumberFormat="1" applyFont="1" applyFill="1" applyBorder="1" applyAlignment="1">
      <alignment horizontal="left" indent="4"/>
    </xf>
    <xf numFmtId="167" fontId="11" fillId="2" borderId="5" xfId="11" applyNumberFormat="1" applyFont="1" applyFill="1" applyBorder="1"/>
    <xf numFmtId="167" fontId="0" fillId="2" borderId="0" xfId="11" applyNumberFormat="1" applyFont="1" applyFill="1" applyBorder="1" applyAlignment="1">
      <alignment horizontal="left" indent="1"/>
    </xf>
    <xf numFmtId="167" fontId="2" fillId="2" borderId="5" xfId="11" applyNumberFormat="1" applyFont="1" applyFill="1" applyBorder="1" applyAlignment="1">
      <alignment horizontal="left"/>
    </xf>
    <xf numFmtId="167" fontId="19" fillId="2" borderId="0" xfId="11" applyNumberFormat="1" applyFont="1" applyFill="1"/>
    <xf numFmtId="167" fontId="14" fillId="2" borderId="0" xfId="11" applyNumberFormat="1" applyFont="1" applyFill="1"/>
    <xf numFmtId="167" fontId="14" fillId="2" borderId="0" xfId="11" applyNumberFormat="1" applyFont="1" applyFill="1" applyAlignment="1">
      <alignment horizontal="left" indent="1"/>
    </xf>
    <xf numFmtId="168" fontId="12" fillId="2" borderId="0" xfId="11" applyNumberFormat="1" applyFont="1" applyFill="1" applyBorder="1"/>
    <xf numFmtId="168" fontId="10" fillId="3" borderId="0" xfId="11" applyNumberFormat="1" applyFont="1" applyFill="1" applyBorder="1" applyAlignment="1">
      <alignment horizontal="right"/>
    </xf>
    <xf numFmtId="168" fontId="0" fillId="2" borderId="0" xfId="11" applyNumberFormat="1" applyFont="1" applyFill="1"/>
    <xf numFmtId="167" fontId="0" fillId="2" borderId="0" xfId="11" applyNumberFormat="1" applyFont="1" applyFill="1" applyAlignment="1">
      <alignment horizontal="right"/>
    </xf>
    <xf numFmtId="167" fontId="0" fillId="2" borderId="5" xfId="11" applyNumberFormat="1" applyFont="1" applyFill="1" applyBorder="1" applyAlignment="1">
      <alignment horizontal="right"/>
    </xf>
    <xf numFmtId="167" fontId="2" fillId="2" borderId="5" xfId="11" applyNumberFormat="1" applyFont="1" applyFill="1" applyBorder="1" applyAlignment="1">
      <alignment horizontal="right"/>
    </xf>
    <xf numFmtId="167" fontId="0" fillId="2" borderId="0" xfId="11" applyNumberFormat="1" applyFont="1" applyFill="1" applyAlignment="1">
      <alignment horizontal="center"/>
    </xf>
    <xf numFmtId="167" fontId="0" fillId="2" borderId="5" xfId="11" applyNumberFormat="1" applyFont="1" applyFill="1" applyBorder="1" applyAlignment="1">
      <alignment horizontal="center"/>
    </xf>
    <xf numFmtId="166" fontId="0" fillId="2" borderId="5" xfId="9" applyNumberFormat="1" applyFont="1" applyFill="1" applyBorder="1" applyAlignment="1">
      <alignment horizontal="right"/>
    </xf>
    <xf numFmtId="43" fontId="0" fillId="2" borderId="0" xfId="11" applyNumberFormat="1" applyFont="1" applyFill="1" applyAlignment="1">
      <alignment horizontal="right"/>
    </xf>
    <xf numFmtId="166" fontId="0" fillId="2" borderId="0" xfId="9" applyNumberFormat="1" applyFont="1" applyFill="1" applyAlignment="1">
      <alignment horizontal="right"/>
    </xf>
    <xf numFmtId="169" fontId="0" fillId="2" borderId="1" xfId="0" applyNumberFormat="1" applyFont="1" applyFill="1" applyBorder="1" applyAlignment="1">
      <alignment horizontal="right"/>
    </xf>
    <xf numFmtId="169" fontId="0" fillId="2" borderId="1" xfId="0" applyNumberFormat="1" applyFont="1" applyFill="1" applyBorder="1"/>
    <xf numFmtId="0" fontId="17" fillId="0" borderId="0" xfId="0" applyFont="1" applyAlignment="1">
      <alignment horizontal="justify" vertical="center"/>
    </xf>
    <xf numFmtId="0" fontId="16" fillId="0" borderId="0" xfId="0" applyFont="1" applyAlignment="1">
      <alignment horizontal="justify" vertical="center"/>
    </xf>
    <xf numFmtId="0" fontId="21" fillId="0" borderId="0" xfId="0" applyFont="1" applyAlignment="1">
      <alignment horizontal="justify" vertical="center"/>
    </xf>
    <xf numFmtId="0" fontId="16" fillId="0" borderId="0" xfId="0" applyFont="1" applyAlignment="1">
      <alignment vertical="center"/>
    </xf>
    <xf numFmtId="0" fontId="18" fillId="2" borderId="6" xfId="0" applyFont="1" applyFill="1" applyBorder="1" applyAlignment="1">
      <alignment horizontal="center" vertical="center"/>
    </xf>
    <xf numFmtId="0" fontId="18" fillId="2" borderId="0" xfId="0" applyFont="1" applyFill="1" applyBorder="1" applyAlignment="1">
      <alignment vertical="center"/>
    </xf>
    <xf numFmtId="164" fontId="0" fillId="2" borderId="0" xfId="0" applyNumberFormat="1" applyFont="1" applyFill="1" applyBorder="1"/>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cellXfs>
  <cellStyles count="12">
    <cellStyle name="Comma 2" xfId="3"/>
    <cellStyle name="Legal 8½ x 14 in 10" xfId="10"/>
    <cellStyle name="Milliers" xfId="11" builtinId="3"/>
    <cellStyle name="Normal" xfId="0" builtinId="0"/>
    <cellStyle name="Normal 2" xfId="1"/>
    <cellStyle name="Normal 2 2" xfId="4"/>
    <cellStyle name="Normal 3" xfId="2"/>
    <cellStyle name="Percent 2" xfId="6"/>
    <cellStyle name="Percent 3" xfId="7"/>
    <cellStyle name="Percent 4" xfId="5"/>
    <cellStyle name="Pourcentage" xfId="9" builtinId="5"/>
    <cellStyle name="Pourcentage 2" xfId="8"/>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Abonnés!$B$37</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Abonnés!$C$37:$N$37</c:f>
              <c:numCache>
                <c:formatCode>0.0%</c:formatCode>
                <c:ptCount val="12"/>
                <c:pt idx="0">
                  <c:v>0.62705338024779433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B65-40CA-977D-D501796D16B2}"/>
            </c:ext>
          </c:extLst>
        </c:ser>
        <c:ser>
          <c:idx val="1"/>
          <c:order val="1"/>
          <c:tx>
            <c:strRef>
              <c:f>Abonnés!$B$38</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65-40CA-977D-D501796D16B2}"/>
                </c:ext>
              </c:extLst>
            </c:dLbl>
            <c:dLbl>
              <c:idx val="2"/>
              <c:layout>
                <c:manualLayout>
                  <c:x val="-2.3028789795058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65-40CA-977D-D501796D16B2}"/>
                </c:ext>
              </c:extLst>
            </c:dLbl>
            <c:dLbl>
              <c:idx val="3"/>
              <c:layout>
                <c:manualLayout>
                  <c:x val="-3.2654617654658505E-2"/>
                  <c:y val="-5.773361390844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65-40CA-977D-D501796D16B2}"/>
                </c:ext>
              </c:extLst>
            </c:dLbl>
            <c:dLbl>
              <c:idx val="4"/>
              <c:layout>
                <c:manualLayout>
                  <c:x val="-3.262382875715665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65-40CA-977D-D501796D16B2}"/>
                </c:ext>
              </c:extLst>
            </c:dLbl>
            <c:dLbl>
              <c:idx val="5"/>
              <c:layout>
                <c:manualLayout>
                  <c:x val="-3.4005521330559167E-2"/>
                  <c:y val="-5.3619475437250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65-40CA-977D-D501796D16B2}"/>
                </c:ext>
              </c:extLst>
            </c:dLbl>
            <c:dLbl>
              <c:idx val="6"/>
              <c:layout>
                <c:manualLayout>
                  <c:x val="-4.3677369344375994E-2"/>
                  <c:y val="-5.466234479780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Abonnés!$C$38:$N$38</c:f>
              <c:numCache>
                <c:formatCode>0.0%</c:formatCode>
                <c:ptCount val="12"/>
                <c:pt idx="0">
                  <c:v>0.37294661975220561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1931241216"/>
        <c:axId val="1931232512"/>
      </c:lineChart>
      <c:catAx>
        <c:axId val="1931241216"/>
        <c:scaling>
          <c:orientation val="minMax"/>
        </c:scaling>
        <c:delete val="0"/>
        <c:axPos val="b"/>
        <c:majorGridlines/>
        <c:numFmt formatCode="General" sourceLinked="1"/>
        <c:majorTickMark val="none"/>
        <c:minorTickMark val="none"/>
        <c:tickLblPos val="nextTo"/>
        <c:crossAx val="1931232512"/>
        <c:crosses val="autoZero"/>
        <c:auto val="1"/>
        <c:lblAlgn val="ctr"/>
        <c:lblOffset val="100"/>
        <c:noMultiLvlLbl val="0"/>
      </c:catAx>
      <c:valAx>
        <c:axId val="1931232512"/>
        <c:scaling>
          <c:orientation val="minMax"/>
        </c:scaling>
        <c:delete val="0"/>
        <c:axPos val="l"/>
        <c:numFmt formatCode="0.0%" sourceLinked="1"/>
        <c:majorTickMark val="none"/>
        <c:minorTickMark val="none"/>
        <c:tickLblPos val="nextTo"/>
        <c:crossAx val="1931241216"/>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Revenus!$P$8</c:f>
              <c:strCache>
                <c:ptCount val="1"/>
                <c:pt idx="0">
                  <c:v>2015</c:v>
                </c:pt>
              </c:strCache>
            </c:strRef>
          </c:tx>
          <c:spPr>
            <a:ln w="34925"/>
          </c:spPr>
          <c:marker>
            <c:symbol val="diamond"/>
            <c:size val="7"/>
          </c:marker>
          <c:val>
            <c:numRef>
              <c:f>Revenus!$Q$8:$AB$8</c:f>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20EE-4F23-AF7E-F3CCB75FE5E7}"/>
            </c:ext>
          </c:extLst>
        </c:ser>
        <c:ser>
          <c:idx val="1"/>
          <c:order val="1"/>
          <c:tx>
            <c:strRef>
              <c:f>Revenus!$P$9</c:f>
              <c:strCache>
                <c:ptCount val="1"/>
                <c:pt idx="0">
                  <c:v>2016</c:v>
                </c:pt>
              </c:strCache>
            </c:strRef>
          </c:tx>
          <c:spPr>
            <a:ln w="34925"/>
          </c:spPr>
          <c:marker>
            <c:symbol val="square"/>
            <c:size val="7"/>
          </c:marker>
          <c:val>
            <c:numRef>
              <c:f>Revenus!$Q$9:$AB$9</c:f>
              <c:numCache>
                <c:formatCode>_(* #\ ##0_);_(* \(#\ ##0\);_(* "-"_);_(@_)</c:formatCode>
                <c:ptCount val="12"/>
                <c:pt idx="0">
                  <c:v>1798.1462983582285</c:v>
                </c:pt>
                <c:pt idx="1">
                  <c:v>1855.2661756930345</c:v>
                </c:pt>
                <c:pt idx="2">
                  <c:v>2637.9617259326942</c:v>
                </c:pt>
                <c:pt idx="3">
                  <c:v>1913.2371650057955</c:v>
                </c:pt>
                <c:pt idx="4">
                  <c:v>1900.3093264129266</c:v>
                </c:pt>
                <c:pt idx="5">
                  <c:v>1794.3327076126777</c:v>
                </c:pt>
                <c:pt idx="6">
                  <c:v>1437.750137617084</c:v>
                </c:pt>
                <c:pt idx="7">
                  <c:v>1443.964900145638</c:v>
                </c:pt>
                <c:pt idx="8">
                  <c:v>1573.3658015952574</c:v>
                </c:pt>
                <c:pt idx="9">
                  <c:v>1534.5233717812062</c:v>
                </c:pt>
                <c:pt idx="10">
                  <c:v>1461.6861466085993</c:v>
                </c:pt>
                <c:pt idx="11">
                  <c:v>1613.8427096760479</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20EE-4F23-AF7E-F3CCB75FE5E7}"/>
            </c:ext>
          </c:extLst>
        </c:ser>
        <c:ser>
          <c:idx val="2"/>
          <c:order val="2"/>
          <c:tx>
            <c:strRef>
              <c:f>Revenus!$P$10</c:f>
              <c:strCache>
                <c:ptCount val="1"/>
                <c:pt idx="0">
                  <c:v>2017</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val>
            <c:numRef>
              <c:f>Revenus!$Q$10:$AB$10</c:f>
              <c:numCache>
                <c:formatCode>_(* #\ ##0_);_(* \(#\ ##0\);_(* "-"_);_(@_)</c:formatCode>
                <c:ptCount val="12"/>
                <c:pt idx="0">
                  <c:v>1579.5187875725585</c:v>
                </c:pt>
                <c:pt idx="1">
                  <c:v>1419.8916306588058</c:v>
                </c:pt>
                <c:pt idx="2">
                  <c:v>1605.8763728945855</c:v>
                </c:pt>
                <c:pt idx="3">
                  <c:v>1731.7615929505903</c:v>
                </c:pt>
                <c:pt idx="4">
                  <c:v>1752.6688491673167</c:v>
                </c:pt>
                <c:pt idx="5">
                  <c:v>1521.3031778211184</c:v>
                </c:pt>
                <c:pt idx="6">
                  <c:v>1887.9083007488155</c:v>
                </c:pt>
                <c:pt idx="7">
                  <c:v>1951.734778142556</c:v>
                </c:pt>
                <c:pt idx="8">
                  <c:v>1785.1447305765316</c:v>
                </c:pt>
                <c:pt idx="9">
                  <c:v>1739.5536169496111</c:v>
                </c:pt>
                <c:pt idx="10">
                  <c:v>1459.9998048097348</c:v>
                </c:pt>
                <c:pt idx="11">
                  <c:v>1644.4902137963327</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20EE-4F23-AF7E-F3CCB75FE5E7}"/>
            </c:ext>
          </c:extLst>
        </c:ser>
        <c:ser>
          <c:idx val="3"/>
          <c:order val="3"/>
          <c:tx>
            <c:strRef>
              <c:f>Revenus!$P$11</c:f>
              <c:strCache>
                <c:ptCount val="1"/>
                <c:pt idx="0">
                  <c:v>2018</c:v>
                </c:pt>
              </c:strCache>
            </c:strRef>
          </c:tx>
          <c:spPr>
            <a:ln w="38100"/>
          </c:spPr>
          <c:marker>
            <c:symbol val="circle"/>
            <c:size val="5"/>
          </c:marker>
          <c:val>
            <c:numRef>
              <c:f>Revenus!$Q$11:$AB$11</c:f>
              <c:numCache>
                <c:formatCode>_(* #\ ##0_);_(* \(#\ ##0\);_(* "-"_);_(@_)</c:formatCode>
                <c:ptCount val="12"/>
                <c:pt idx="0">
                  <c:v>1659.232623700595</c:v>
                </c:pt>
                <c:pt idx="1">
                  <c:v>1490.1163464845674</c:v>
                </c:pt>
                <c:pt idx="2">
                  <c:v>1649.4294240586332</c:v>
                </c:pt>
                <c:pt idx="3">
                  <c:v>1571.7318540909271</c:v>
                </c:pt>
                <c:pt idx="4">
                  <c:v>1674.7272931493394</c:v>
                </c:pt>
                <c:pt idx="5">
                  <c:v>1624.20108852014</c:v>
                </c:pt>
                <c:pt idx="6">
                  <c:v>1733.6213784766248</c:v>
                </c:pt>
                <c:pt idx="7">
                  <c:v>1803.4444682584892</c:v>
                </c:pt>
                <c:pt idx="8">
                  <c:v>1700.2653571666115</c:v>
                </c:pt>
                <c:pt idx="9">
                  <c:v>1710.8621604135556</c:v>
                </c:pt>
                <c:pt idx="10">
                  <c:v>1609.1781471622405</c:v>
                </c:pt>
                <c:pt idx="11">
                  <c:v>1666.1289929392215</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20EE-4F23-AF7E-F3CCB75FE5E7}"/>
            </c:ext>
          </c:extLst>
        </c:ser>
        <c:ser>
          <c:idx val="4"/>
          <c:order val="4"/>
          <c:tx>
            <c:strRef>
              <c:f>Revenus!$P$12</c:f>
              <c:strCache>
                <c:ptCount val="1"/>
                <c:pt idx="0">
                  <c:v>2019</c:v>
                </c:pt>
              </c:strCache>
            </c:strRef>
          </c:tx>
          <c:spPr>
            <a:ln w="38100"/>
          </c:spPr>
          <c:marker>
            <c:symbol val="diamond"/>
            <c:size val="7"/>
          </c:marker>
          <c:val>
            <c:numRef>
              <c:f>Revenus!$Q$12:$AB$12</c:f>
              <c:numCache>
                <c:formatCode>_(* #\ ##0_);_(* \(#\ ##0\);_(* "-"_);_(@_)</c:formatCode>
                <c:ptCount val="12"/>
                <c:pt idx="0">
                  <c:v>1597.181749157787</c:v>
                </c:pt>
                <c:pt idx="1">
                  <c:v>1420.9809977104369</c:v>
                </c:pt>
                <c:pt idx="2">
                  <c:v>1617.6012621630591</c:v>
                </c:pt>
                <c:pt idx="3">
                  <c:v>1521.9990135732835</c:v>
                </c:pt>
                <c:pt idx="4">
                  <c:v>1507.6536976259983</c:v>
                </c:pt>
                <c:pt idx="5">
                  <c:v>1521.0332226631103</c:v>
                </c:pt>
                <c:pt idx="6">
                  <c:v>1757.049355535175</c:v>
                </c:pt>
                <c:pt idx="7">
                  <c:v>1702.8935030596554</c:v>
                </c:pt>
                <c:pt idx="8">
                  <c:v>1565.3612588327078</c:v>
                </c:pt>
                <c:pt idx="9">
                  <c:v>1629.8944891746478</c:v>
                </c:pt>
                <c:pt idx="10">
                  <c:v>1645.6204998927758</c:v>
                </c:pt>
                <c:pt idx="11">
                  <c:v>1806.7393267895179</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5-20EE-4F23-AF7E-F3CCB75FE5E7}"/>
            </c:ext>
          </c:extLst>
        </c:ser>
        <c:ser>
          <c:idx val="5"/>
          <c:order val="5"/>
          <c:tx>
            <c:strRef>
              <c:f>Revenus!$P$13</c:f>
              <c:strCache>
                <c:ptCount val="1"/>
                <c:pt idx="0">
                  <c:v>2020</c:v>
                </c:pt>
              </c:strCache>
            </c:strRef>
          </c:tx>
          <c:spPr>
            <a:ln w="34925"/>
          </c:spPr>
          <c:marker>
            <c:symbol val="circle"/>
            <c:size val="7"/>
          </c:marker>
          <c:val>
            <c:numRef>
              <c:f>Revenus!$Q$13:$AB$13</c:f>
              <c:numCache>
                <c:formatCode>_(* #\ ##0_);_(* \(#\ ##0\);_(* "-"_);_(@_)</c:formatCode>
                <c:ptCount val="12"/>
                <c:pt idx="0">
                  <c:v>1727.7670657736933</c:v>
                </c:pt>
                <c:pt idx="1">
                  <c:v>1722.9486285532241</c:v>
                </c:pt>
                <c:pt idx="2">
                  <c:v>1999.1504739472623</c:v>
                </c:pt>
                <c:pt idx="3">
                  <c:v>1902.267673667187</c:v>
                </c:pt>
                <c:pt idx="4">
                  <c:v>1798.9253532332643</c:v>
                </c:pt>
                <c:pt idx="5">
                  <c:v>1676.4765566528904</c:v>
                </c:pt>
                <c:pt idx="6">
                  <c:v>1622.7121347126231</c:v>
                </c:pt>
                <c:pt idx="7">
                  <c:v>1663.2618896547128</c:v>
                </c:pt>
                <c:pt idx="8">
                  <c:v>1539.0166388171976</c:v>
                </c:pt>
                <c:pt idx="9">
                  <c:v>1542.3066075913425</c:v>
                </c:pt>
                <c:pt idx="10">
                  <c:v>1461.4827414470253</c:v>
                </c:pt>
                <c:pt idx="11">
                  <c:v>1529.1160491302271</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102A-4196-BC2F-0064252B6721}"/>
            </c:ext>
          </c:extLst>
        </c:ser>
        <c:ser>
          <c:idx val="6"/>
          <c:order val="6"/>
          <c:tx>
            <c:strRef>
              <c:f>Revenus!$P$14</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val>
            <c:numRef>
              <c:f>Revenus!$Q$14:$AB$14</c:f>
              <c:numCache>
                <c:formatCode>_(* #\ ##0_);_(* \(#\ ##0\);_(* "-"_);_(@_)</c:formatCode>
                <c:ptCount val="12"/>
                <c:pt idx="0">
                  <c:v>1555.7235629988704</c:v>
                </c:pt>
                <c:pt idx="1">
                  <c:v>0</c:v>
                </c:pt>
                <c:pt idx="2">
                  <c:v>0</c:v>
                </c:pt>
                <c:pt idx="3">
                  <c:v>0</c:v>
                </c:pt>
                <c:pt idx="4">
                  <c:v>0</c:v>
                </c:pt>
                <c:pt idx="5">
                  <c:v>0</c:v>
                </c:pt>
                <c:pt idx="6">
                  <c:v>0</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2-102A-4196-BC2F-0064252B6721}"/>
            </c:ext>
          </c:extLst>
        </c:ser>
        <c:dLbls>
          <c:showLegendKey val="0"/>
          <c:showVal val="0"/>
          <c:showCatName val="0"/>
          <c:showSerName val="0"/>
          <c:showPercent val="0"/>
          <c:showBubbleSize val="0"/>
        </c:dLbls>
        <c:marker val="1"/>
        <c:smooth val="0"/>
        <c:axId val="1990970400"/>
        <c:axId val="1990969312"/>
      </c:lineChart>
      <c:catAx>
        <c:axId val="1990970400"/>
        <c:scaling>
          <c:orientation val="minMax"/>
        </c:scaling>
        <c:delete val="0"/>
        <c:axPos val="b"/>
        <c:numFmt formatCode="General" sourceLinked="0"/>
        <c:majorTickMark val="out"/>
        <c:minorTickMark val="none"/>
        <c:tickLblPos val="nextTo"/>
        <c:crossAx val="1990969312"/>
        <c:crosses val="autoZero"/>
        <c:auto val="1"/>
        <c:lblAlgn val="ctr"/>
        <c:lblOffset val="100"/>
        <c:noMultiLvlLbl val="0"/>
      </c:catAx>
      <c:valAx>
        <c:axId val="1990969312"/>
        <c:scaling>
          <c:orientation val="minMax"/>
          <c:min val="1000"/>
        </c:scaling>
        <c:delete val="0"/>
        <c:axPos val="l"/>
        <c:majorGridlines/>
        <c:numFmt formatCode="_(* #\ ##0_);_(* \(#\ ##0\);_(* &quot;-&quot;_);_(@_)" sourceLinked="1"/>
        <c:majorTickMark val="out"/>
        <c:minorTickMark val="none"/>
        <c:tickLblPos val="nextTo"/>
        <c:crossAx val="199097040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Revenus!$B$62</c:f>
              <c:strCache>
                <c:ptCount val="1"/>
                <c:pt idx="0">
                  <c:v>2015</c:v>
                </c:pt>
              </c:strCache>
            </c:strRef>
          </c:tx>
          <c:spPr>
            <a:ln w="34925"/>
          </c:spPr>
          <c:marker>
            <c:symbol val="diamond"/>
            <c:size val="8"/>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Revenus!$C$62:$N$62</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736-4FAC-AA56-CD375DE71D22}"/>
            </c:ext>
          </c:extLst>
        </c:ser>
        <c:ser>
          <c:idx val="1"/>
          <c:order val="1"/>
          <c:tx>
            <c:strRef>
              <c:f>Revenus!$B$63</c:f>
              <c:strCache>
                <c:ptCount val="1"/>
                <c:pt idx="0">
                  <c:v>2016</c:v>
                </c:pt>
              </c:strCache>
            </c:strRef>
          </c:tx>
          <c:spPr>
            <a:ln w="34925"/>
          </c:spPr>
          <c:marker>
            <c:symbol val="square"/>
            <c:size val="7"/>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Revenus!$C$63:$N$63</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736-4FAC-AA56-CD375DE71D22}"/>
            </c:ext>
          </c:extLst>
        </c:ser>
        <c:ser>
          <c:idx val="2"/>
          <c:order val="2"/>
          <c:tx>
            <c:strRef>
              <c:f>Revenus!$B$64</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2736-4FAC-AA56-CD375DE71D22}"/>
              </c:ext>
            </c:extLst>
          </c:dPt>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Revenus!$C$64:$N$64</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736-4FAC-AA56-CD375DE71D22}"/>
            </c:ext>
          </c:extLst>
        </c:ser>
        <c:ser>
          <c:idx val="3"/>
          <c:order val="3"/>
          <c:tx>
            <c:strRef>
              <c:f>Revenus!$B$65</c:f>
              <c:strCache>
                <c:ptCount val="1"/>
                <c:pt idx="0">
                  <c:v>2018</c:v>
                </c:pt>
              </c:strCache>
            </c:strRef>
          </c:tx>
          <c:spPr>
            <a:ln w="38100"/>
          </c:spPr>
          <c:marker>
            <c:symbol val="circle"/>
            <c:size val="5"/>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Revenus!$C$65:$N$65</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736-4FAC-AA56-CD375DE71D22}"/>
            </c:ext>
          </c:extLst>
        </c:ser>
        <c:ser>
          <c:idx val="4"/>
          <c:order val="4"/>
          <c:tx>
            <c:strRef>
              <c:f>Revenus!$B$66</c:f>
              <c:strCache>
                <c:ptCount val="1"/>
                <c:pt idx="0">
                  <c:v>2019</c:v>
                </c:pt>
              </c:strCache>
            </c:strRef>
          </c:tx>
          <c:spPr>
            <a:ln w="38100"/>
          </c:spPr>
          <c:marker>
            <c:symbol val="diamond"/>
            <c:size val="7"/>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Revenus!$C$66:$N$66</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2736-4FAC-AA56-CD375DE71D22}"/>
            </c:ext>
          </c:extLst>
        </c:ser>
        <c:ser>
          <c:idx val="5"/>
          <c:order val="5"/>
          <c:tx>
            <c:strRef>
              <c:f>Revenus!$B$67</c:f>
              <c:strCache>
                <c:ptCount val="1"/>
                <c:pt idx="0">
                  <c:v>2020</c:v>
                </c:pt>
              </c:strCache>
            </c:strRef>
          </c:tx>
          <c:spPr>
            <a:ln w="34925"/>
          </c:spP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Revenus!$C$67:$N$67</c:f>
              <c:numCache>
                <c:formatCode>_(* #\ ##0_);_(* \(#\ ##0\);_(* "-"_);_(@_)</c:formatCode>
                <c:ptCount val="12"/>
                <c:pt idx="0">
                  <c:v>1065914.3952756214</c:v>
                </c:pt>
                <c:pt idx="1">
                  <c:v>1732446.5963692325</c:v>
                </c:pt>
                <c:pt idx="2">
                  <c:v>2188822.1869208096</c:v>
                </c:pt>
                <c:pt idx="3">
                  <c:v>2156692.3882218483</c:v>
                </c:pt>
                <c:pt idx="4">
                  <c:v>2237302.9597427021</c:v>
                </c:pt>
                <c:pt idx="5">
                  <c:v>2206664.4085529489</c:v>
                </c:pt>
                <c:pt idx="6">
                  <c:v>2262469.2357390774</c:v>
                </c:pt>
                <c:pt idx="7">
                  <c:v>2472399.1462877747</c:v>
                </c:pt>
                <c:pt idx="8">
                  <c:v>2404432.6210499965</c:v>
                </c:pt>
                <c:pt idx="9">
                  <c:v>2442779.5083093587</c:v>
                </c:pt>
                <c:pt idx="10">
                  <c:v>2328229.4699658584</c:v>
                </c:pt>
                <c:pt idx="11">
                  <c:v>2529675.1239795042</c:v>
                </c:pt>
              </c:numCache>
            </c:numRef>
          </c:val>
          <c:smooth val="0"/>
          <c:extLst>
            <c:ext xmlns:c16="http://schemas.microsoft.com/office/drawing/2014/chart" uri="{C3380CC4-5D6E-409C-BE32-E72D297353CC}">
              <c16:uniqueId val="{00000006-2736-4FAC-AA56-CD375DE71D22}"/>
            </c:ext>
          </c:extLst>
        </c:ser>
        <c:ser>
          <c:idx val="6"/>
          <c:order val="6"/>
          <c:tx>
            <c:strRef>
              <c:f>Revenus!$B$68</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Revenus!$C$68:$N$68</c:f>
              <c:numCache>
                <c:formatCode>_(* #\ ##0_);_(* \(#\ ##0\);_(* "-"_);_(@_)</c:formatCode>
                <c:ptCount val="12"/>
                <c:pt idx="0">
                  <c:v>2606997.263339832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A39-426B-96D2-0015B3E06F79}"/>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Tarifs!$B$8</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Tarifs!$C$8:$N$8</c:f>
            </c:numRef>
          </c:val>
          <c:smooth val="0"/>
          <c:extLst>
            <c:ext xmlns:c16="http://schemas.microsoft.com/office/drawing/2014/chart" uri="{C3380CC4-5D6E-409C-BE32-E72D297353CC}">
              <c16:uniqueId val="{00000007-964A-45B0-A7EA-C62E9A7B5B4A}"/>
            </c:ext>
          </c:extLst>
        </c:ser>
        <c:ser>
          <c:idx val="6"/>
          <c:order val="1"/>
          <c:tx>
            <c:strRef>
              <c:f>Tarifs!$B$9</c:f>
              <c:strCache>
                <c:ptCount val="1"/>
                <c:pt idx="0">
                  <c:v>2016</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Tarifs!$C$9:$N$9</c:f>
              <c:numCache>
                <c:formatCode>_(* #\ ##0.00_);_(* \(#\ ##0.00\);_(* "-"_);_(@_)</c:formatCode>
                <c:ptCount val="12"/>
                <c:pt idx="0">
                  <c:v>9.4364736031550951</c:v>
                </c:pt>
                <c:pt idx="1">
                  <c:v>9.1110528827579653</c:v>
                </c:pt>
                <c:pt idx="2">
                  <c:v>9.1540828008851118</c:v>
                </c:pt>
                <c:pt idx="3">
                  <c:v>9.3347218299001646</c:v>
                </c:pt>
                <c:pt idx="4">
                  <c:v>8.8211782507571019</c:v>
                </c:pt>
                <c:pt idx="5">
                  <c:v>8.4390248431298254</c:v>
                </c:pt>
                <c:pt idx="6">
                  <c:v>7.372849902885517</c:v>
                </c:pt>
                <c:pt idx="7">
                  <c:v>7.0397231473395632</c:v>
                </c:pt>
                <c:pt idx="8">
                  <c:v>8.0115914814549019</c:v>
                </c:pt>
                <c:pt idx="9">
                  <c:v>8.1094127053672374</c:v>
                </c:pt>
                <c:pt idx="10">
                  <c:v>8.130020460676306</c:v>
                </c:pt>
                <c:pt idx="11">
                  <c:v>7.3947299107838314</c:v>
                </c:pt>
              </c:numCache>
            </c:numRef>
          </c:val>
          <c:smooth val="0"/>
          <c:extLst>
            <c:ext xmlns:c16="http://schemas.microsoft.com/office/drawing/2014/chart" uri="{C3380CC4-5D6E-409C-BE32-E72D297353CC}">
              <c16:uniqueId val="{00000008-964A-45B0-A7EA-C62E9A7B5B4A}"/>
            </c:ext>
          </c:extLst>
        </c:ser>
        <c:ser>
          <c:idx val="7"/>
          <c:order val="2"/>
          <c:tx>
            <c:strRef>
              <c:f>Tarifs!$B$10</c:f>
              <c:strCache>
                <c:ptCount val="1"/>
                <c:pt idx="0">
                  <c:v>2017</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Tarifs!$C$10:$N$10</c:f>
              <c:numCache>
                <c:formatCode>_(* #\ ##0.00_);_(* \(#\ ##0.00\);_(* "-"_);_(@_)</c:formatCode>
                <c:ptCount val="12"/>
                <c:pt idx="0">
                  <c:v>7.3612614529279954</c:v>
                </c:pt>
                <c:pt idx="1">
                  <c:v>6.3208591985363469</c:v>
                </c:pt>
                <c:pt idx="2">
                  <c:v>6.110750702945583</c:v>
                </c:pt>
                <c:pt idx="3">
                  <c:v>5.9987438472996093</c:v>
                </c:pt>
                <c:pt idx="4">
                  <c:v>5.8782405928842323</c:v>
                </c:pt>
                <c:pt idx="5">
                  <c:v>6.3085050974544181</c:v>
                </c:pt>
                <c:pt idx="6">
                  <c:v>5.5773994297380609</c:v>
                </c:pt>
                <c:pt idx="7">
                  <c:v>5.3601466275297946</c:v>
                </c:pt>
                <c:pt idx="8">
                  <c:v>4.8548633277171618</c:v>
                </c:pt>
                <c:pt idx="9">
                  <c:v>4.38379715307972</c:v>
                </c:pt>
                <c:pt idx="10">
                  <c:v>3.5334082175318162</c:v>
                </c:pt>
                <c:pt idx="11">
                  <c:v>3.4583633970153986</c:v>
                </c:pt>
              </c:numCache>
            </c:numRef>
          </c:val>
          <c:smooth val="0"/>
          <c:extLst>
            <c:ext xmlns:c16="http://schemas.microsoft.com/office/drawing/2014/chart" uri="{C3380CC4-5D6E-409C-BE32-E72D297353CC}">
              <c16:uniqueId val="{00000009-964A-45B0-A7EA-C62E9A7B5B4A}"/>
            </c:ext>
          </c:extLst>
        </c:ser>
        <c:ser>
          <c:idx val="8"/>
          <c:order val="3"/>
          <c:tx>
            <c:strRef>
              <c:f>Tarifs!$B$11</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##0.00_);_(* \(#\ ##0.00\);_(*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A-964A-45B0-A7EA-C62E9A7B5B4A}"/>
            </c:ext>
          </c:extLst>
        </c:ser>
        <c:ser>
          <c:idx val="0"/>
          <c:order val="4"/>
          <c:tx>
            <c:strRef>
              <c:f>Tarifs!$B$12</c:f>
              <c:strCache>
                <c:ptCount val="1"/>
                <c:pt idx="0">
                  <c:v>2019</c:v>
                </c:pt>
              </c:strCache>
            </c:strRef>
          </c:tx>
          <c:spPr>
            <a:ln w="38100"/>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##0.00_);_(* \(#\ ##0.00\);_(*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extLst>
            <c:ext xmlns:c16="http://schemas.microsoft.com/office/drawing/2014/chart" uri="{C3380CC4-5D6E-409C-BE32-E72D297353CC}">
              <c16:uniqueId val="{00000002-A895-478E-9B7C-DDC2C2E41C2D}"/>
            </c:ext>
          </c:extLst>
        </c:ser>
        <c:ser>
          <c:idx val="1"/>
          <c:order val="5"/>
          <c:tx>
            <c:strRef>
              <c:f>Tarifs!$B$13</c:f>
              <c:strCache>
                <c:ptCount val="1"/>
                <c:pt idx="0">
                  <c:v>2020</c:v>
                </c:pt>
              </c:strCache>
            </c:strRef>
          </c:tx>
          <c:spPr>
            <a:ln w="34925"/>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##0.00_);_(* \(#\ ##0.00\);_(* "-"_);_(@_)</c:formatCode>
                <c:ptCount val="12"/>
                <c:pt idx="0">
                  <c:v>2.5056753829868335</c:v>
                </c:pt>
                <c:pt idx="1">
                  <c:v>2.3761413006700884</c:v>
                </c:pt>
                <c:pt idx="2">
                  <c:v>2.4546339628460836</c:v>
                </c:pt>
                <c:pt idx="3">
                  <c:v>1.855376826606463</c:v>
                </c:pt>
                <c:pt idx="4">
                  <c:v>2.0231232977017144</c:v>
                </c:pt>
                <c:pt idx="5">
                  <c:v>1.993289369541219</c:v>
                </c:pt>
                <c:pt idx="6">
                  <c:v>1.9976213205095474</c:v>
                </c:pt>
                <c:pt idx="7">
                  <c:v>2.0148471502075624</c:v>
                </c:pt>
                <c:pt idx="8">
                  <c:v>2.0118607723492059</c:v>
                </c:pt>
                <c:pt idx="9">
                  <c:v>2.0243302431799597</c:v>
                </c:pt>
                <c:pt idx="10">
                  <c:v>1.949982273933476</c:v>
                </c:pt>
                <c:pt idx="11">
                  <c:v>1.908548828830134</c:v>
                </c:pt>
              </c:numCache>
            </c:numRef>
          </c:val>
          <c:smooth val="0"/>
          <c:extLst>
            <c:ext xmlns:c16="http://schemas.microsoft.com/office/drawing/2014/chart" uri="{C3380CC4-5D6E-409C-BE32-E72D297353CC}">
              <c16:uniqueId val="{00000003-A895-478E-9B7C-DDC2C2E41C2D}"/>
            </c:ext>
          </c:extLst>
        </c:ser>
        <c:ser>
          <c:idx val="2"/>
          <c:order val="6"/>
          <c:tx>
            <c:strRef>
              <c:f>Tarifs!$B$14</c:f>
              <c:strCache>
                <c:ptCount val="1"/>
                <c:pt idx="0">
                  <c:v>2021</c:v>
                </c:pt>
              </c:strCache>
            </c:strRef>
          </c:tx>
          <c:spPr>
            <a:ln w="34925">
              <a:solidFill>
                <a:schemeClr val="tx2">
                  <a:lumMod val="75000"/>
                </a:schemeClr>
              </a:solidFill>
            </a:ln>
          </c:spPr>
          <c:marker>
            <c:symbol val="square"/>
            <c:size val="7"/>
            <c:spPr>
              <a:solidFill>
                <a:schemeClr val="tx2">
                  <a:lumMod val="75000"/>
                </a:schemeClr>
              </a:solidFill>
              <a:ln>
                <a:solidFill>
                  <a:schemeClr val="tx2">
                    <a:lumMod val="75000"/>
                  </a:schemeClr>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Tarifs!$C$14:$N$14</c:f>
              <c:numCache>
                <c:formatCode>_(* #\ ##0.00_);_(* \(#\ ##0.00\);_(* "-"_);_(@_)</c:formatCode>
                <c:ptCount val="12"/>
                <c:pt idx="0">
                  <c:v>1.8812535584698298</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5F3-4F3D-BC5E-54C0B7896C60}"/>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Tarifs!$B$56</c:f>
              <c:strCache>
                <c:ptCount val="1"/>
                <c:pt idx="0">
                  <c:v>2015</c:v>
                </c:pt>
              </c:strCache>
            </c:strRef>
          </c:tx>
          <c:spPr>
            <a:ln w="34925"/>
          </c:spP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Tarifs!$C$56:$N$56</c:f>
            </c:numRef>
          </c:val>
          <c:smooth val="0"/>
          <c:extLst>
            <c:ext xmlns:c16="http://schemas.microsoft.com/office/drawing/2014/chart" uri="{C3380CC4-5D6E-409C-BE32-E72D297353CC}">
              <c16:uniqueId val="{00000000-8CB1-4758-AC43-596B3014A0A4}"/>
            </c:ext>
          </c:extLst>
        </c:ser>
        <c:ser>
          <c:idx val="2"/>
          <c:order val="1"/>
          <c:tx>
            <c:strRef>
              <c:f>Tarifs!$B$57</c:f>
              <c:strCache>
                <c:ptCount val="1"/>
                <c:pt idx="0">
                  <c:v>2016</c:v>
                </c:pt>
              </c:strCache>
            </c:strRef>
          </c:tx>
          <c:spPr>
            <a:ln w="38100"/>
          </c:spP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Tarifs!$C$57:$N$57</c:f>
              <c:numCache>
                <c:formatCode>_(* #\ ##0.00_);_(* \(#\ ##0.00\);_(* "-"_);_(@_)</c:formatCode>
                <c:ptCount val="12"/>
                <c:pt idx="0">
                  <c:v>18.573303253351288</c:v>
                </c:pt>
                <c:pt idx="1">
                  <c:v>20.231884026124096</c:v>
                </c:pt>
                <c:pt idx="2">
                  <c:v>21.188319836902412</c:v>
                </c:pt>
                <c:pt idx="3">
                  <c:v>20.237914443970563</c:v>
                </c:pt>
                <c:pt idx="4">
                  <c:v>15.179756877289206</c:v>
                </c:pt>
                <c:pt idx="5">
                  <c:v>12.479368406869813</c:v>
                </c:pt>
                <c:pt idx="6">
                  <c:v>10.798898862752193</c:v>
                </c:pt>
                <c:pt idx="7">
                  <c:v>8.8065570450912176</c:v>
                </c:pt>
                <c:pt idx="8">
                  <c:v>9.4700097302570736</c:v>
                </c:pt>
                <c:pt idx="9">
                  <c:v>10.362031161717157</c:v>
                </c:pt>
                <c:pt idx="10">
                  <c:v>9.2611075529347406</c:v>
                </c:pt>
                <c:pt idx="11">
                  <c:v>8.5342187042233491</c:v>
                </c:pt>
              </c:numCache>
            </c:numRef>
          </c:val>
          <c:smooth val="0"/>
          <c:extLst>
            <c:ext xmlns:c16="http://schemas.microsoft.com/office/drawing/2014/chart" uri="{C3380CC4-5D6E-409C-BE32-E72D297353CC}">
              <c16:uniqueId val="{00000001-8CB1-4758-AC43-596B3014A0A4}"/>
            </c:ext>
          </c:extLst>
        </c:ser>
        <c:ser>
          <c:idx val="0"/>
          <c:order val="2"/>
          <c:tx>
            <c:strRef>
              <c:f>Tarifs!$B$58</c:f>
              <c:strCache>
                <c:ptCount val="1"/>
                <c:pt idx="0">
                  <c:v>2017</c:v>
                </c:pt>
              </c:strCache>
            </c:strRef>
          </c:tx>
          <c:spPr>
            <a:ln w="34925"/>
          </c:spPr>
          <c:marker>
            <c:symbol val="diamond"/>
            <c:size val="9"/>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Tarifs!$C$58:$N$58</c:f>
              <c:numCache>
                <c:formatCode>_(* #\ ##0.00_);_(* \(#\ ##0.00\);_(* "-"_);_(@_)</c:formatCode>
                <c:ptCount val="12"/>
                <c:pt idx="0">
                  <c:v>10.345342033837426</c:v>
                </c:pt>
                <c:pt idx="1">
                  <c:v>8.4327597354419428</c:v>
                </c:pt>
                <c:pt idx="2">
                  <c:v>11.600657284062253</c:v>
                </c:pt>
                <c:pt idx="3">
                  <c:v>11.75079247398806</c:v>
                </c:pt>
                <c:pt idx="4">
                  <c:v>11.564810629796407</c:v>
                </c:pt>
                <c:pt idx="5">
                  <c:v>14.002740488114997</c:v>
                </c:pt>
                <c:pt idx="6">
                  <c:v>10.166398883044835</c:v>
                </c:pt>
                <c:pt idx="7">
                  <c:v>10.13437554294177</c:v>
                </c:pt>
                <c:pt idx="8">
                  <c:v>9.0938469314428083</c:v>
                </c:pt>
                <c:pt idx="9">
                  <c:v>7.1916193092314336</c:v>
                </c:pt>
                <c:pt idx="10">
                  <c:v>6.563598720790206</c:v>
                </c:pt>
                <c:pt idx="11">
                  <c:v>6.4087240018703193</c:v>
                </c:pt>
              </c:numCache>
            </c:numRef>
          </c:val>
          <c:smooth val="0"/>
          <c:extLst>
            <c:ext xmlns:c16="http://schemas.microsoft.com/office/drawing/2014/chart" uri="{C3380CC4-5D6E-409C-BE32-E72D297353CC}">
              <c16:uniqueId val="{00000002-8CB1-4758-AC43-596B3014A0A4}"/>
            </c:ext>
          </c:extLst>
        </c:ser>
        <c:ser>
          <c:idx val="3"/>
          <c:order val="3"/>
          <c:tx>
            <c:strRef>
              <c:f>Tarifs!$B$59</c:f>
              <c:strCache>
                <c:ptCount val="1"/>
                <c:pt idx="0">
                  <c:v>2018</c:v>
                </c:pt>
              </c:strCache>
            </c:strRef>
          </c:tx>
          <c:spPr>
            <a:ln w="38100"/>
          </c:spPr>
          <c:marker>
            <c:symbol val="circle"/>
            <c:size val="7"/>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Tarifs!$C$59:$N$59</c:f>
              <c:numCache>
                <c:formatCode>_(* #\ ##0.00_);_(* \(#\ ##0.00\);_(*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3-8CB1-4758-AC43-596B3014A0A4}"/>
            </c:ext>
          </c:extLst>
        </c:ser>
        <c:ser>
          <c:idx val="4"/>
          <c:order val="4"/>
          <c:tx>
            <c:strRef>
              <c:f>Tarifs!$B$60</c:f>
              <c:strCache>
                <c:ptCount val="1"/>
                <c:pt idx="0">
                  <c:v>2019</c:v>
                </c:pt>
              </c:strCache>
            </c:strRef>
          </c:tx>
          <c:spPr>
            <a:ln w="34925"/>
          </c:spPr>
          <c:marker>
            <c:symbol val="diamond"/>
            <c:size val="7"/>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Tarifs!$C$60:$N$60</c:f>
              <c:numCache>
                <c:formatCode>_(* #\ ##0.00_);_(* \(#\ ##0.00\);_(*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extLst>
            <c:ext xmlns:c16="http://schemas.microsoft.com/office/drawing/2014/chart" uri="{C3380CC4-5D6E-409C-BE32-E72D297353CC}">
              <c16:uniqueId val="{00000000-9E6A-4614-A8FA-3BB94533EB33}"/>
            </c:ext>
          </c:extLst>
        </c:ser>
        <c:ser>
          <c:idx val="5"/>
          <c:order val="5"/>
          <c:tx>
            <c:strRef>
              <c:f>Tarifs!$B$61</c:f>
              <c:strCache>
                <c:ptCount val="1"/>
                <c:pt idx="0">
                  <c:v>2020</c:v>
                </c:pt>
              </c:strCache>
            </c:strRef>
          </c:tx>
          <c:spPr>
            <a:ln w="22225"/>
          </c:spP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Tarifs!$C$61:$N$61</c:f>
              <c:numCache>
                <c:formatCode>_(* #\ ##0.00_);_(* \(#\ ##0.00\);_(* "-"_);_(@_)</c:formatCode>
                <c:ptCount val="12"/>
                <c:pt idx="0">
                  <c:v>2.5210704908923436</c:v>
                </c:pt>
                <c:pt idx="1">
                  <c:v>2.4067652628919278</c:v>
                </c:pt>
                <c:pt idx="2">
                  <c:v>2.4830924104376608</c:v>
                </c:pt>
                <c:pt idx="3">
                  <c:v>1.9148841222779758</c:v>
                </c:pt>
                <c:pt idx="4">
                  <c:v>2.0294220511531682</c:v>
                </c:pt>
                <c:pt idx="5">
                  <c:v>2.0008361551327405</c:v>
                </c:pt>
                <c:pt idx="6">
                  <c:v>2.0266756602161693</c:v>
                </c:pt>
                <c:pt idx="7">
                  <c:v>2.03642442713981</c:v>
                </c:pt>
                <c:pt idx="8">
                  <c:v>2.0288371838544772</c:v>
                </c:pt>
                <c:pt idx="9">
                  <c:v>2.0317559208428366</c:v>
                </c:pt>
                <c:pt idx="10">
                  <c:v>1.9498807101653306</c:v>
                </c:pt>
                <c:pt idx="11">
                  <c:v>1.9103490412129569</c:v>
                </c:pt>
              </c:numCache>
            </c:numRef>
          </c:val>
          <c:smooth val="0"/>
          <c:extLst>
            <c:ext xmlns:c16="http://schemas.microsoft.com/office/drawing/2014/chart" uri="{C3380CC4-5D6E-409C-BE32-E72D297353CC}">
              <c16:uniqueId val="{00000001-9E6A-4614-A8FA-3BB94533EB33}"/>
            </c:ext>
          </c:extLst>
        </c:ser>
        <c:ser>
          <c:idx val="6"/>
          <c:order val="6"/>
          <c:tx>
            <c:strRef>
              <c:f>Tarifs!$B$62</c:f>
              <c:strCache>
                <c:ptCount val="1"/>
                <c:pt idx="0">
                  <c:v>2021</c:v>
                </c:pt>
              </c:strCache>
            </c:strRef>
          </c:tx>
          <c:spPr>
            <a:ln w="34925">
              <a:solidFill>
                <a:schemeClr val="tx2">
                  <a:lumMod val="75000"/>
                </a:schemeClr>
              </a:solidFill>
            </a:ln>
          </c:spPr>
          <c:marker>
            <c:symbol val="diamond"/>
            <c:size val="7"/>
            <c:spPr>
              <a:solidFill>
                <a:schemeClr val="tx2">
                  <a:lumMod val="75000"/>
                </a:schemeClr>
              </a:solidFill>
              <a:ln>
                <a:solidFill>
                  <a:schemeClr val="tx2">
                    <a:lumMod val="75000"/>
                  </a:schemeClr>
                </a:solidFill>
              </a:ln>
            </c:spPr>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Tarifs!$C$62:$N$62</c:f>
              <c:numCache>
                <c:formatCode>_(* #\ ##0.00_);_(* \(#\ ##0.00\);_(* "-"_);_(@_)</c:formatCode>
                <c:ptCount val="12"/>
                <c:pt idx="0">
                  <c:v>1.8811524270721418</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91D-4BB5-9BD2-E7D5F1B59856}"/>
            </c:ext>
          </c:extLst>
        </c:ser>
        <c:dLbls>
          <c:showLegendKey val="0"/>
          <c:showVal val="0"/>
          <c:showCatName val="0"/>
          <c:showSerName val="0"/>
          <c:showPercent val="0"/>
          <c:showBubbleSize val="0"/>
        </c:dLbls>
        <c:marker val="1"/>
        <c:smooth val="0"/>
        <c:axId val="1990969856"/>
        <c:axId val="1990970944"/>
      </c:lineChart>
      <c:catAx>
        <c:axId val="1990969856"/>
        <c:scaling>
          <c:orientation val="minMax"/>
        </c:scaling>
        <c:delete val="0"/>
        <c:axPos val="b"/>
        <c:numFmt formatCode="General" sourceLinked="0"/>
        <c:majorTickMark val="out"/>
        <c:minorTickMark val="none"/>
        <c:tickLblPos val="nextTo"/>
        <c:crossAx val="1990970944"/>
        <c:crosses val="autoZero"/>
        <c:auto val="1"/>
        <c:lblAlgn val="ctr"/>
        <c:lblOffset val="100"/>
        <c:noMultiLvlLbl val="0"/>
      </c:catAx>
      <c:valAx>
        <c:axId val="1990970944"/>
        <c:scaling>
          <c:orientation val="minMax"/>
        </c:scaling>
        <c:delete val="0"/>
        <c:axPos val="l"/>
        <c:majorGridlines/>
        <c:numFmt formatCode="_(* #\ ##0.00_);_(* \(#\ ##0.00\);_(* &quot;-&quot;_);_(@_)" sourceLinked="1"/>
        <c:majorTickMark val="out"/>
        <c:minorTickMark val="none"/>
        <c:tickLblPos val="nextTo"/>
        <c:crossAx val="19909698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Tarifs!$B$34</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1-EC4D-4F08-A6B5-A37D40EEAA02}"/>
              </c:ext>
            </c:extLst>
          </c:dPt>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Tarifs!$C$34:$N$34</c:f>
            </c:numRef>
          </c:val>
          <c:smooth val="0"/>
          <c:extLst>
            <c:ext xmlns:c16="http://schemas.microsoft.com/office/drawing/2014/chart" uri="{C3380CC4-5D6E-409C-BE32-E72D297353CC}">
              <c16:uniqueId val="{00000002-EC4D-4F08-A6B5-A37D40EEAA02}"/>
            </c:ext>
          </c:extLst>
        </c:ser>
        <c:ser>
          <c:idx val="6"/>
          <c:order val="1"/>
          <c:tx>
            <c:strRef>
              <c:f>Tarifs!$B$35</c:f>
              <c:strCache>
                <c:ptCount val="1"/>
                <c:pt idx="0">
                  <c:v>2016</c:v>
                </c:pt>
              </c:strCache>
            </c:strRef>
          </c:tx>
          <c:spPr>
            <a:ln w="41275">
              <a:solidFill>
                <a:schemeClr val="tx2">
                  <a:lumMod val="40000"/>
                  <a:lumOff val="60000"/>
                </a:schemeClr>
              </a:solidFill>
            </a:ln>
          </c:spPr>
          <c:marker>
            <c:symbol val="square"/>
            <c:size val="7"/>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Tarifs!$C$35:$N$35</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EC4D-4F08-A6B5-A37D40EEAA02}"/>
            </c:ext>
          </c:extLst>
        </c:ser>
        <c:ser>
          <c:idx val="7"/>
          <c:order val="2"/>
          <c:tx>
            <c:strRef>
              <c:f>Tarifs!$B$36</c:f>
              <c:strCache>
                <c:ptCount val="1"/>
                <c:pt idx="0">
                  <c:v>2017</c:v>
                </c:pt>
              </c:strCache>
            </c:strRef>
          </c:tx>
          <c:spPr>
            <a:ln w="38100">
              <a:solidFill>
                <a:schemeClr val="accent2">
                  <a:lumMod val="60000"/>
                  <a:lumOff val="40000"/>
                </a:schemeClr>
              </a:solidFill>
            </a:ln>
          </c:spPr>
          <c:marker>
            <c:symbol val="square"/>
            <c:size val="7"/>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Tarifs!$C$36:$N$36</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EC4D-4F08-A6B5-A37D40EEAA02}"/>
            </c:ext>
          </c:extLst>
        </c:ser>
        <c:ser>
          <c:idx val="8"/>
          <c:order val="3"/>
          <c:tx>
            <c:strRef>
              <c:f>Tarifs!$B$37</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Tarifs!$C$37:$N$37</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EC4D-4F08-A6B5-A37D40EEAA02}"/>
            </c:ext>
          </c:extLst>
        </c:ser>
        <c:ser>
          <c:idx val="0"/>
          <c:order val="4"/>
          <c:tx>
            <c:strRef>
              <c:f>Tarifs!$B$38</c:f>
              <c:strCache>
                <c:ptCount val="1"/>
                <c:pt idx="0">
                  <c:v>2019</c:v>
                </c:pt>
              </c:strCache>
            </c:strRef>
          </c:tx>
          <c:spPr>
            <a:ln w="38100"/>
          </c:spP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Tarifs!$C$38:$N$38</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EC4D-4F08-A6B5-A37D40EEAA02}"/>
            </c:ext>
          </c:extLst>
        </c:ser>
        <c:ser>
          <c:idx val="1"/>
          <c:order val="5"/>
          <c:tx>
            <c:strRef>
              <c:f>Tarifs!$B$39</c:f>
              <c:strCache>
                <c:ptCount val="1"/>
                <c:pt idx="0">
                  <c:v>2020</c:v>
                </c:pt>
              </c:strCache>
            </c:strRef>
          </c:tx>
          <c:spPr>
            <a:ln w="34925"/>
          </c:spP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Tarifs!$C$39:$N$39</c:f>
              <c:numCache>
                <c:formatCode>_(* #\ ##0.00_);_(* \(#\ ##0.00\);_(* "-"_);_(@_)</c:formatCode>
                <c:ptCount val="12"/>
                <c:pt idx="0">
                  <c:v>2.5764213501299431</c:v>
                </c:pt>
                <c:pt idx="1">
                  <c:v>2.4014355235824758</c:v>
                </c:pt>
                <c:pt idx="2">
                  <c:v>2.4799591703283261</c:v>
                </c:pt>
                <c:pt idx="3">
                  <c:v>1.8931386977994682</c:v>
                </c:pt>
                <c:pt idx="4">
                  <c:v>2.0277481659104812</c:v>
                </c:pt>
                <c:pt idx="5">
                  <c:v>1.9995567923221391</c:v>
                </c:pt>
                <c:pt idx="6">
                  <c:v>2.0205620214695679</c:v>
                </c:pt>
                <c:pt idx="7">
                  <c:v>2.0309602018401463</c:v>
                </c:pt>
                <c:pt idx="8">
                  <c:v>2.0244957612905772</c:v>
                </c:pt>
                <c:pt idx="9">
                  <c:v>2.0298139866474365</c:v>
                </c:pt>
                <c:pt idx="10">
                  <c:v>1.9499170151084733</c:v>
                </c:pt>
                <c:pt idx="11">
                  <c:v>1.9101811278275624</c:v>
                </c:pt>
              </c:numCache>
            </c:numRef>
          </c:val>
          <c:smooth val="0"/>
          <c:extLst>
            <c:ext xmlns:c16="http://schemas.microsoft.com/office/drawing/2014/chart" uri="{C3380CC4-5D6E-409C-BE32-E72D297353CC}">
              <c16:uniqueId val="{00000007-EC4D-4F08-A6B5-A37D40EEAA02}"/>
            </c:ext>
          </c:extLst>
        </c:ser>
        <c:ser>
          <c:idx val="2"/>
          <c:order val="6"/>
          <c:tx>
            <c:strRef>
              <c:f>Tarifs!$B$40</c:f>
              <c:strCache>
                <c:ptCount val="1"/>
                <c:pt idx="0">
                  <c:v>2021</c:v>
                </c:pt>
              </c:strCache>
            </c:strRef>
          </c:tx>
          <c:spPr>
            <a:ln w="34925">
              <a:solidFill>
                <a:schemeClr val="tx2">
                  <a:lumMod val="75000"/>
                </a:schemeClr>
              </a:solidFill>
            </a:ln>
          </c:spPr>
          <c:marker>
            <c:symbol val="square"/>
            <c:size val="7"/>
            <c:spPr>
              <a:solidFill>
                <a:schemeClr val="tx2">
                  <a:lumMod val="75000"/>
                </a:schemeClr>
              </a:solidFill>
              <a:ln>
                <a:solidFill>
                  <a:schemeClr val="tx2">
                    <a:lumMod val="75000"/>
                  </a:schemeClr>
                </a:solidFill>
              </a:ln>
            </c:spPr>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Tarifs!$C$40:$N$40</c:f>
              <c:numCache>
                <c:formatCode>_(* #\ ##0.00_);_(* \(#\ ##0.00\);_(* "-"_);_(@_)</c:formatCode>
                <c:ptCount val="12"/>
                <c:pt idx="0">
                  <c:v>1.8811659554092643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584-41D1-ADDF-18FDFA42AE59}"/>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2.7966804440220074E-2"/>
          <c:w val="0.83368433456530955"/>
          <c:h val="0.80026479369691406"/>
        </c:manualLayout>
      </c:layout>
      <c:lineChart>
        <c:grouping val="standard"/>
        <c:varyColors val="0"/>
        <c:ser>
          <c:idx val="0"/>
          <c:order val="0"/>
          <c:tx>
            <c:strRef>
              <c:f>Abonnés!$B$8</c:f>
              <c:strCache>
                <c:ptCount val="1"/>
                <c:pt idx="0">
                  <c:v>2015</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Abonnés!$C$8:$N$8</c:f>
            </c:numRef>
          </c:val>
          <c:smooth val="0"/>
          <c:extLst>
            <c:ext xmlns:c16="http://schemas.microsoft.com/office/drawing/2014/chart" uri="{C3380CC4-5D6E-409C-BE32-E72D297353CC}">
              <c16:uniqueId val="{00000000-07B5-4156-B9D5-25A3208C8417}"/>
            </c:ext>
          </c:extLst>
        </c:ser>
        <c:ser>
          <c:idx val="1"/>
          <c:order val="1"/>
          <c:tx>
            <c:strRef>
              <c:f>Abonnés!$B$9</c:f>
              <c:strCache>
                <c:ptCount val="1"/>
                <c:pt idx="0">
                  <c:v>2016</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Abonnés!$C$9:$N$9</c:f>
              <c:numCache>
                <c:formatCode>_(* #\ ##0_);_(* \(#\ ##0\);_(* "-"_);_(@_)</c:formatCode>
                <c:ptCount val="12"/>
                <c:pt idx="0">
                  <c:v>1458.367</c:v>
                </c:pt>
                <c:pt idx="1">
                  <c:v>1463.5694934066578</c:v>
                </c:pt>
                <c:pt idx="2">
                  <c:v>1017.1997776811047</c:v>
                </c:pt>
                <c:pt idx="3">
                  <c:v>1538.0720000000001</c:v>
                </c:pt>
                <c:pt idx="4">
                  <c:v>1572.1819999999998</c:v>
                </c:pt>
                <c:pt idx="5">
                  <c:v>1609.3549999999998</c:v>
                </c:pt>
                <c:pt idx="6">
                  <c:v>1910.7400000000002</c:v>
                </c:pt>
                <c:pt idx="7">
                  <c:v>1940.578</c:v>
                </c:pt>
                <c:pt idx="8">
                  <c:v>1955.7784020999998</c:v>
                </c:pt>
                <c:pt idx="9">
                  <c:v>2041.6673460159998</c:v>
                </c:pt>
                <c:pt idx="10">
                  <c:v>2042.6990103798396</c:v>
                </c:pt>
                <c:pt idx="11">
                  <c:v>2013.7519999999997</c:v>
                </c:pt>
              </c:numCache>
            </c:numRef>
          </c:val>
          <c:smooth val="0"/>
          <c:extLst>
            <c:ext xmlns:c16="http://schemas.microsoft.com/office/drawing/2014/chart" uri="{C3380CC4-5D6E-409C-BE32-E72D297353CC}">
              <c16:uniqueId val="{00000001-07B5-4156-B9D5-25A3208C8417}"/>
            </c:ext>
          </c:extLst>
        </c:ser>
        <c:ser>
          <c:idx val="2"/>
          <c:order val="2"/>
          <c:tx>
            <c:strRef>
              <c:f>Abonnés!$B$10</c:f>
              <c:strCache>
                <c:ptCount val="1"/>
                <c:pt idx="0">
                  <c:v>2017</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Abonnés!$C$10:$N$10</c:f>
              <c:numCache>
                <c:formatCode>_(* #\ ##0_);_(* \(#\ ##0\);_(* "-"_);_(@_)</c:formatCode>
                <c:ptCount val="12"/>
                <c:pt idx="0">
                  <c:v>2054.5480199999997</c:v>
                </c:pt>
                <c:pt idx="1">
                  <c:v>2115.4639999999999</c:v>
                </c:pt>
                <c:pt idx="2">
                  <c:v>2111.3420000000001</c:v>
                </c:pt>
                <c:pt idx="3">
                  <c:v>1905.3510000000001</c:v>
                </c:pt>
                <c:pt idx="4">
                  <c:v>1920.4790000000003</c:v>
                </c:pt>
                <c:pt idx="5">
                  <c:v>1854.713</c:v>
                </c:pt>
                <c:pt idx="6">
                  <c:v>1949.204</c:v>
                </c:pt>
                <c:pt idx="7">
                  <c:v>1993.991</c:v>
                </c:pt>
                <c:pt idx="8">
                  <c:v>2037.8095957152946</c:v>
                </c:pt>
                <c:pt idx="9">
                  <c:v>2053.5810000000001</c:v>
                </c:pt>
                <c:pt idx="10">
                  <c:v>2069.3449999999998</c:v>
                </c:pt>
                <c:pt idx="11">
                  <c:v>2111.9960000000001</c:v>
                </c:pt>
              </c:numCache>
            </c:numRef>
          </c:val>
          <c:smooth val="0"/>
          <c:extLst>
            <c:ext xmlns:c16="http://schemas.microsoft.com/office/drawing/2014/chart" uri="{C3380CC4-5D6E-409C-BE32-E72D297353CC}">
              <c16:uniqueId val="{00000001-8B36-46C6-BA2F-2911AFC0003B}"/>
            </c:ext>
          </c:extLst>
        </c:ser>
        <c:ser>
          <c:idx val="3"/>
          <c:order val="3"/>
          <c:tx>
            <c:strRef>
              <c:f>Abonnés!$B$11</c:f>
              <c:strCache>
                <c:ptCount val="1"/>
                <c:pt idx="0">
                  <c:v>2018</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2126.4295184608645</c:v>
                </c:pt>
                <c:pt idx="1">
                  <c:v>2086.116</c:v>
                </c:pt>
                <c:pt idx="2">
                  <c:v>2154.19</c:v>
                </c:pt>
                <c:pt idx="3">
                  <c:v>2172.692</c:v>
                </c:pt>
                <c:pt idx="4">
                  <c:v>2181.4260769458797</c:v>
                </c:pt>
                <c:pt idx="5">
                  <c:v>2190.2160000000003</c:v>
                </c:pt>
                <c:pt idx="6">
                  <c:v>2142.8399999999997</c:v>
                </c:pt>
                <c:pt idx="7">
                  <c:v>2110.076</c:v>
                </c:pt>
                <c:pt idx="8">
                  <c:v>2137.0722570067296</c:v>
                </c:pt>
                <c:pt idx="9">
                  <c:v>2119.873</c:v>
                </c:pt>
                <c:pt idx="10">
                  <c:v>2140.8719999999998</c:v>
                </c:pt>
                <c:pt idx="11">
                  <c:v>2221.5679999999998</c:v>
                </c:pt>
              </c:numCache>
            </c:numRef>
          </c:val>
          <c:smooth val="0"/>
          <c:extLst>
            <c:ext xmlns:c16="http://schemas.microsoft.com/office/drawing/2014/chart" uri="{C3380CC4-5D6E-409C-BE32-E72D297353CC}">
              <c16:uniqueId val="{00000002-8B36-46C6-BA2F-2911AFC0003B}"/>
            </c:ext>
          </c:extLst>
        </c:ser>
        <c:ser>
          <c:idx val="4"/>
          <c:order val="4"/>
          <c:tx>
            <c:strRef>
              <c:f>Abonnés!$B$12</c:f>
              <c:strCache>
                <c:ptCount val="1"/>
                <c:pt idx="0">
                  <c:v>2019</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2334.8686759821198</c:v>
                </c:pt>
                <c:pt idx="5">
                  <c:v>2327.4930824624771</c:v>
                </c:pt>
                <c:pt idx="6">
                  <c:v>2123.0406585110081</c:v>
                </c:pt>
                <c:pt idx="7">
                  <c:v>2210.3940783492112</c:v>
                </c:pt>
                <c:pt idx="8">
                  <c:v>2253.9162723722275</c:v>
                </c:pt>
                <c:pt idx="9">
                  <c:v>2254.1923268107148</c:v>
                </c:pt>
                <c:pt idx="10">
                  <c:v>2226.8786523239992</c:v>
                </c:pt>
                <c:pt idx="11">
                  <c:v>2131.5795527213004</c:v>
                </c:pt>
              </c:numCache>
            </c:numRef>
          </c:val>
          <c:smooth val="0"/>
          <c:extLst>
            <c:ext xmlns:c16="http://schemas.microsoft.com/office/drawing/2014/chart" uri="{C3380CC4-5D6E-409C-BE32-E72D297353CC}">
              <c16:uniqueId val="{00000000-E836-4B42-B20A-C4E3EA4073DD}"/>
            </c:ext>
          </c:extLst>
        </c:ser>
        <c:ser>
          <c:idx val="5"/>
          <c:order val="5"/>
          <c:tx>
            <c:strRef>
              <c:f>Abonnés!$B$13</c:f>
              <c:strCache>
                <c:ptCount val="1"/>
                <c:pt idx="0">
                  <c:v>2020</c:v>
                </c:pt>
              </c:strCache>
            </c:strRef>
          </c:tx>
          <c:spPr>
            <a:ln w="34925"/>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2174.0680000000002</c:v>
                </c:pt>
                <c:pt idx="1">
                  <c:v>2173.9629999999997</c:v>
                </c:pt>
                <c:pt idx="2">
                  <c:v>2238.0639999999999</c:v>
                </c:pt>
                <c:pt idx="3">
                  <c:v>2235.6880000000001</c:v>
                </c:pt>
                <c:pt idx="4">
                  <c:v>2384.721</c:v>
                </c:pt>
                <c:pt idx="5">
                  <c:v>2470.0940000000001</c:v>
                </c:pt>
                <c:pt idx="6">
                  <c:v>2589.895</c:v>
                </c:pt>
                <c:pt idx="7">
                  <c:v>2677.1730000000002</c:v>
                </c:pt>
                <c:pt idx="8">
                  <c:v>2811.2509999999997</c:v>
                </c:pt>
                <c:pt idx="9">
                  <c:v>2850.4940000000006</c:v>
                </c:pt>
                <c:pt idx="10">
                  <c:v>2862.02</c:v>
                </c:pt>
                <c:pt idx="11">
                  <c:v>2885.5720000000001</c:v>
                </c:pt>
              </c:numCache>
            </c:numRef>
          </c:val>
          <c:smooth val="0"/>
          <c:extLst>
            <c:ext xmlns:c16="http://schemas.microsoft.com/office/drawing/2014/chart" uri="{C3380CC4-5D6E-409C-BE32-E72D297353CC}">
              <c16:uniqueId val="{00000000-743E-44F4-95AC-4C2EAFAC8B9B}"/>
            </c:ext>
          </c:extLst>
        </c:ser>
        <c:ser>
          <c:idx val="6"/>
          <c:order val="6"/>
          <c:tx>
            <c:strRef>
              <c:f>Abonnés!$B$14</c:f>
              <c:strCache>
                <c:ptCount val="1"/>
                <c:pt idx="0">
                  <c:v>2021</c:v>
                </c:pt>
              </c:strCache>
            </c:strRef>
          </c:tx>
          <c:marker>
            <c:symbol val="circle"/>
            <c:size val="7"/>
          </c:marker>
          <c:dPt>
            <c:idx val="0"/>
            <c:marker>
              <c:spPr>
                <a:solidFill>
                  <a:schemeClr val="tx2">
                    <a:lumMod val="75000"/>
                  </a:schemeClr>
                </a:solidFill>
                <a:ln>
                  <a:solidFill>
                    <a:schemeClr val="tx2">
                      <a:lumMod val="75000"/>
                    </a:schemeClr>
                  </a:solidFill>
                </a:ln>
              </c:spPr>
            </c:marker>
            <c:bubble3D val="0"/>
            <c:spPr>
              <a:ln w="15875">
                <a:solidFill>
                  <a:schemeClr val="accent1">
                    <a:lumMod val="50000"/>
                  </a:schemeClr>
                </a:solidFill>
              </a:ln>
            </c:spPr>
            <c:extLst>
              <c:ext xmlns:c16="http://schemas.microsoft.com/office/drawing/2014/chart" uri="{C3380CC4-5D6E-409C-BE32-E72D297353CC}">
                <c16:uniqueId val="{00000001-A065-412E-ADD5-4BEF9D00222E}"/>
              </c:ext>
            </c:extLst>
          </c:dPt>
          <c:dPt>
            <c:idx val="1"/>
            <c:marker>
              <c:spPr>
                <a:solidFill>
                  <a:schemeClr val="tx2">
                    <a:lumMod val="75000"/>
                  </a:schemeClr>
                </a:solidFill>
                <a:ln>
                  <a:solidFill>
                    <a:schemeClr val="tx2">
                      <a:lumMod val="75000"/>
                    </a:schemeClr>
                  </a:solidFill>
                </a:ln>
              </c:spPr>
            </c:marker>
            <c:bubble3D val="0"/>
            <c:spPr>
              <a:ln w="25400">
                <a:solidFill>
                  <a:schemeClr val="tx2">
                    <a:lumMod val="75000"/>
                  </a:schemeClr>
                </a:solidFill>
              </a:ln>
            </c:spPr>
            <c:extLst>
              <c:ext xmlns:c16="http://schemas.microsoft.com/office/drawing/2014/chart" uri="{C3380CC4-5D6E-409C-BE32-E72D297353CC}">
                <c16:uniqueId val="{00000002-A065-412E-ADD5-4BEF9D00222E}"/>
              </c:ext>
            </c:extLst>
          </c:dPt>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Abonnés!$C$14:$N$14</c:f>
              <c:numCache>
                <c:formatCode>_(* #\ ##0_);_(* \(#\ ##0\);_(* "-"_);_(@_)</c:formatCode>
                <c:ptCount val="12"/>
                <c:pt idx="0">
                  <c:v>2912.8190000000004</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065-412E-ADD5-4BEF9D00222E}"/>
            </c:ext>
          </c:extLst>
        </c:ser>
        <c:dLbls>
          <c:showLegendKey val="0"/>
          <c:showVal val="0"/>
          <c:showCatName val="0"/>
          <c:showSerName val="0"/>
          <c:showPercent val="0"/>
          <c:showBubbleSize val="0"/>
        </c:dLbls>
        <c:marker val="1"/>
        <c:smooth val="0"/>
        <c:axId val="1931233056"/>
        <c:axId val="1931227616"/>
      </c:lineChart>
      <c:catAx>
        <c:axId val="1931233056"/>
        <c:scaling>
          <c:orientation val="minMax"/>
        </c:scaling>
        <c:delete val="0"/>
        <c:axPos val="b"/>
        <c:numFmt formatCode="General" sourceLinked="0"/>
        <c:majorTickMark val="out"/>
        <c:minorTickMark val="none"/>
        <c:tickLblPos val="nextTo"/>
        <c:crossAx val="1931227616"/>
        <c:crosses val="autoZero"/>
        <c:auto val="1"/>
        <c:lblAlgn val="ctr"/>
        <c:lblOffset val="100"/>
        <c:noMultiLvlLbl val="0"/>
      </c:catAx>
      <c:valAx>
        <c:axId val="1931227616"/>
        <c:scaling>
          <c:orientation val="minMax"/>
          <c:max val="3000"/>
          <c:min val="1000"/>
        </c:scaling>
        <c:delete val="0"/>
        <c:axPos val="l"/>
        <c:majorGridlines/>
        <c:numFmt formatCode="_(* #\ ##0_);_(* \(#\ ##0\);_(* &quot;-&quot;_);_(@_)" sourceLinked="1"/>
        <c:majorTickMark val="out"/>
        <c:minorTickMark val="none"/>
        <c:tickLblPos val="nextTo"/>
        <c:crossAx val="19312330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Trafic!$B$8</c:f>
              <c:strCache>
                <c:ptCount val="1"/>
                <c:pt idx="0">
                  <c:v>2015</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Trafic!$C$8:$N$8</c:f>
            </c:numRef>
          </c:val>
          <c:smooth val="0"/>
          <c:extLst>
            <c:ext xmlns:c16="http://schemas.microsoft.com/office/drawing/2014/chart" uri="{C3380CC4-5D6E-409C-BE32-E72D297353CC}">
              <c16:uniqueId val="{00000000-405B-4142-9317-717CEB778FD6}"/>
            </c:ext>
          </c:extLst>
        </c:ser>
        <c:ser>
          <c:idx val="1"/>
          <c:order val="1"/>
          <c:tx>
            <c:strRef>
              <c:f>Trafic!$B$9</c:f>
              <c:strCache>
                <c:ptCount val="1"/>
                <c:pt idx="0">
                  <c:v>2016</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Trafic!$C$9:$N$9</c:f>
              <c:numCache>
                <c:formatCode>_(* #\ ##0_);_(* \(#\ ##0\);_(* "-"_);_(@_)</c:formatCode>
                <c:ptCount val="12"/>
                <c:pt idx="0">
                  <c:v>257238.22690099606</c:v>
                </c:pt>
                <c:pt idx="1">
                  <c:v>274182.92799295625</c:v>
                </c:pt>
                <c:pt idx="2">
                  <c:v>267739.54958800855</c:v>
                </c:pt>
                <c:pt idx="3">
                  <c:v>291238.36997748143</c:v>
                </c:pt>
                <c:pt idx="4">
                  <c:v>315573.94949720521</c:v>
                </c:pt>
                <c:pt idx="5">
                  <c:v>326203.3620850654</c:v>
                </c:pt>
                <c:pt idx="6">
                  <c:v>356111.53975780081</c:v>
                </c:pt>
                <c:pt idx="7">
                  <c:v>388007.5804537817</c:v>
                </c:pt>
                <c:pt idx="8">
                  <c:v>377114.55955999997</c:v>
                </c:pt>
                <c:pt idx="9">
                  <c:v>376009.18789234094</c:v>
                </c:pt>
                <c:pt idx="10">
                  <c:v>361587.783625804</c:v>
                </c:pt>
                <c:pt idx="11">
                  <c:v>431907.41241700947</c:v>
                </c:pt>
              </c:numCache>
            </c:numRef>
          </c:val>
          <c:smooth val="0"/>
          <c:extLst>
            <c:ext xmlns:c16="http://schemas.microsoft.com/office/drawing/2014/chart" uri="{C3380CC4-5D6E-409C-BE32-E72D297353CC}">
              <c16:uniqueId val="{00000001-405B-4142-9317-717CEB778FD6}"/>
            </c:ext>
          </c:extLst>
        </c:ser>
        <c:ser>
          <c:idx val="2"/>
          <c:order val="2"/>
          <c:tx>
            <c:strRef>
              <c:f>Trafic!$B$10</c:f>
              <c:strCache>
                <c:ptCount val="1"/>
                <c:pt idx="0">
                  <c:v>2017</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Trafic!$C$10:$N$10</c:f>
              <c:numCache>
                <c:formatCode>_(* #\ ##0_);_(* \(#\ ##0\);_(* "-"_);_(@_)</c:formatCode>
                <c:ptCount val="12"/>
                <c:pt idx="0">
                  <c:v>423360.67917055939</c:v>
                </c:pt>
                <c:pt idx="1">
                  <c:v>463512.00086849963</c:v>
                </c:pt>
                <c:pt idx="2">
                  <c:v>529345.36774775584</c:v>
                </c:pt>
                <c:pt idx="3">
                  <c:v>523228.33689999999</c:v>
                </c:pt>
                <c:pt idx="4">
                  <c:v>545414.73132331716</c:v>
                </c:pt>
                <c:pt idx="5">
                  <c:v>420430.11573836778</c:v>
                </c:pt>
                <c:pt idx="6">
                  <c:v>634345.53313421772</c:v>
                </c:pt>
                <c:pt idx="7">
                  <c:v>698691.37432362325</c:v>
                </c:pt>
                <c:pt idx="8">
                  <c:v>722782.35746581911</c:v>
                </c:pt>
                <c:pt idx="9">
                  <c:v>793837.95485264563</c:v>
                </c:pt>
                <c:pt idx="10">
                  <c:v>824574.74387076346</c:v>
                </c:pt>
                <c:pt idx="11">
                  <c:v>968412.64880584308</c:v>
                </c:pt>
              </c:numCache>
            </c:numRef>
          </c:val>
          <c:smooth val="0"/>
          <c:extLst>
            <c:ext xmlns:c16="http://schemas.microsoft.com/office/drawing/2014/chart" uri="{C3380CC4-5D6E-409C-BE32-E72D297353CC}">
              <c16:uniqueId val="{00000002-405B-4142-9317-717CEB778FD6}"/>
            </c:ext>
          </c:extLst>
        </c:ser>
        <c:ser>
          <c:idx val="3"/>
          <c:order val="3"/>
          <c:tx>
            <c:strRef>
              <c:f>Trafic!$B$11</c:f>
              <c:strCache>
                <c:ptCount val="1"/>
                <c:pt idx="0">
                  <c:v>2018</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1019658.0148399293</c:v>
                </c:pt>
                <c:pt idx="1">
                  <c:v>972274.25643000007</c:v>
                </c:pt>
                <c:pt idx="2">
                  <c:v>1147166.5275661433</c:v>
                </c:pt>
                <c:pt idx="3">
                  <c:v>1126714.530997307</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3-405B-4142-9317-717CEB778FD6}"/>
            </c:ext>
          </c:extLst>
        </c:ser>
        <c:ser>
          <c:idx val="4"/>
          <c:order val="4"/>
          <c:tx>
            <c:strRef>
              <c:f>Trafic!$B$12</c:f>
              <c:strCache>
                <c:ptCount val="1"/>
                <c:pt idx="0">
                  <c:v>2019</c:v>
                </c:pt>
              </c:strCache>
            </c:strRef>
          </c:tx>
          <c:spPr>
            <a:ln w="38100"/>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c:ext xmlns:c16="http://schemas.microsoft.com/office/drawing/2014/chart" uri="{C3380CC4-5D6E-409C-BE32-E72D297353CC}">
              <c16:uniqueId val="{00000000-C3F0-4E53-9C3E-3D62E1EAAC57}"/>
            </c:ext>
          </c:extLst>
        </c:ser>
        <c:ser>
          <c:idx val="5"/>
          <c:order val="5"/>
          <c:tx>
            <c:strRef>
              <c:f>Trafic!$B$13</c:f>
              <c:strCache>
                <c:ptCount val="1"/>
                <c:pt idx="0">
                  <c:v>2020</c:v>
                </c:pt>
              </c:strCache>
            </c:strRef>
          </c:tx>
          <c:spPr>
            <a:ln w="34925"/>
          </c:spPr>
          <c:marker>
            <c:symbol val="circl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1568141.9153885848</c:v>
                </c:pt>
                <c:pt idx="2">
                  <c:v>1813146.2104034363</c:v>
                </c:pt>
                <c:pt idx="3">
                  <c:v>2267448.5113371825</c:v>
                </c:pt>
                <c:pt idx="4">
                  <c:v>2117791.1113996017</c:v>
                </c:pt>
                <c:pt idx="5">
                  <c:v>2073858.1695351354</c:v>
                </c:pt>
                <c:pt idx="6">
                  <c:v>2090325.727820707</c:v>
                </c:pt>
                <c:pt idx="7">
                  <c:v>2199836.1969076754</c:v>
                </c:pt>
                <c:pt idx="8">
                  <c:v>2142727.9772478342</c:v>
                </c:pt>
                <c:pt idx="9">
                  <c:v>2168338.1942037875</c:v>
                </c:pt>
                <c:pt idx="10">
                  <c:v>2145083.4969232073</c:v>
                </c:pt>
                <c:pt idx="11">
                  <c:v>2310730.9472729275</c:v>
                </c:pt>
              </c:numCache>
            </c:numRef>
          </c:val>
          <c:smooth val="0"/>
          <c:extLst>
            <c:ext xmlns:c16="http://schemas.microsoft.com/office/drawing/2014/chart" uri="{C3380CC4-5D6E-409C-BE32-E72D297353CC}">
              <c16:uniqueId val="{00000000-8401-498D-BA98-98A75F67A847}"/>
            </c:ext>
          </c:extLst>
        </c:ser>
        <c:ser>
          <c:idx val="6"/>
          <c:order val="6"/>
          <c:tx>
            <c:strRef>
              <c:f>Trafic!$B$14</c:f>
              <c:strCache>
                <c:ptCount val="1"/>
                <c:pt idx="0">
                  <c:v>2021</c:v>
                </c:pt>
              </c:strCache>
            </c:strRef>
          </c:tx>
          <c:dPt>
            <c:idx val="0"/>
            <c:marker>
              <c:symbol val="circle"/>
              <c:size val="7"/>
              <c:spPr>
                <a:solidFill>
                  <a:schemeClr val="tx2">
                    <a:lumMod val="75000"/>
                  </a:schemeClr>
                </a:solidFill>
                <a:ln>
                  <a:solidFill>
                    <a:schemeClr val="tx2">
                      <a:lumMod val="75000"/>
                    </a:schemeClr>
                  </a:solidFill>
                </a:ln>
              </c:spPr>
            </c:marker>
            <c:bubble3D val="0"/>
            <c:extLst>
              <c:ext xmlns:c16="http://schemas.microsoft.com/office/drawing/2014/chart" uri="{C3380CC4-5D6E-409C-BE32-E72D297353CC}">
                <c16:uniqueId val="{00000002-B7CA-4C5F-B789-8A80821ADDD2}"/>
              </c:ext>
            </c:extLst>
          </c:dPt>
          <c:dPt>
            <c:idx val="1"/>
            <c:marker>
              <c:symbol val="circle"/>
              <c:size val="7"/>
              <c:spPr>
                <a:solidFill>
                  <a:schemeClr val="tx2">
                    <a:lumMod val="75000"/>
                  </a:schemeClr>
                </a:solidFill>
                <a:ln>
                  <a:solidFill>
                    <a:schemeClr val="tx2">
                      <a:lumMod val="75000"/>
                    </a:schemeClr>
                  </a:solidFill>
                </a:ln>
              </c:spPr>
            </c:marker>
            <c:bubble3D val="0"/>
            <c:spPr>
              <a:ln w="31750">
                <a:solidFill>
                  <a:schemeClr val="tx2">
                    <a:lumMod val="75000"/>
                  </a:schemeClr>
                </a:solidFill>
              </a:ln>
            </c:spPr>
            <c:extLst>
              <c:ext xmlns:c16="http://schemas.microsoft.com/office/drawing/2014/chart" uri="{C3380CC4-5D6E-409C-BE32-E72D297353CC}">
                <c16:uniqueId val="{00000001-B7CA-4C5F-B789-8A80821ADDD2}"/>
              </c:ext>
            </c:extLst>
          </c:dPt>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Trafic!$C$14:$N$14</c:f>
              <c:numCache>
                <c:formatCode>_(* #\ ##0_);_(* \(#\ ##0\);_(* "-"_);_(@_)</c:formatCode>
                <c:ptCount val="12"/>
                <c:pt idx="0">
                  <c:v>2408854.7916379785</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7CA-4C5F-B789-8A80821ADDD2}"/>
            </c:ext>
          </c:extLst>
        </c:ser>
        <c:dLbls>
          <c:showLegendKey val="0"/>
          <c:showVal val="0"/>
          <c:showCatName val="0"/>
          <c:showSerName val="0"/>
          <c:showPercent val="0"/>
          <c:showBubbleSize val="0"/>
        </c:dLbls>
        <c:marker val="1"/>
        <c:smooth val="0"/>
        <c:axId val="1931233600"/>
        <c:axId val="1931234144"/>
      </c:lineChart>
      <c:catAx>
        <c:axId val="1931233600"/>
        <c:scaling>
          <c:orientation val="minMax"/>
        </c:scaling>
        <c:delete val="0"/>
        <c:axPos val="b"/>
        <c:numFmt formatCode="General" sourceLinked="0"/>
        <c:majorTickMark val="out"/>
        <c:minorTickMark val="none"/>
        <c:tickLblPos val="nextTo"/>
        <c:crossAx val="1931234144"/>
        <c:crosses val="autoZero"/>
        <c:auto val="1"/>
        <c:lblAlgn val="ctr"/>
        <c:lblOffset val="100"/>
        <c:noMultiLvlLbl val="0"/>
      </c:catAx>
      <c:valAx>
        <c:axId val="1931234144"/>
        <c:scaling>
          <c:orientation val="minMax"/>
          <c:min val="100000"/>
        </c:scaling>
        <c:delete val="0"/>
        <c:axPos val="l"/>
        <c:majorGridlines/>
        <c:numFmt formatCode="_(* #\ ##0_);_(* \(#\ ##0\);_(* &quot;-&quot;_);_(@_)" sourceLinked="1"/>
        <c:majorTickMark val="out"/>
        <c:minorTickMark val="none"/>
        <c:tickLblPos val="nextTo"/>
        <c:crossAx val="1931233600"/>
        <c:crosses val="autoZero"/>
        <c:crossBetween val="between"/>
      </c:valAx>
      <c:spPr>
        <a:noFill/>
        <a:ln w="25400">
          <a:noFill/>
        </a:ln>
      </c:spPr>
    </c:plotArea>
    <c:legend>
      <c:legendPos val="r"/>
      <c:layout>
        <c:manualLayout>
          <c:xMode val="edge"/>
          <c:yMode val="edge"/>
          <c:x val="0.9281003213151815"/>
          <c:y val="0.43546041554351295"/>
          <c:w val="6.6628470389346384E-2"/>
          <c:h val="0.4972254037400215"/>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Trafic!$B$89</c:f>
              <c:strCache>
                <c:ptCount val="1"/>
                <c:pt idx="0">
                  <c:v>2015</c:v>
                </c:pt>
              </c:strCache>
            </c:strRef>
          </c:tx>
          <c:spPr>
            <a:ln w="34925"/>
          </c:spP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Trafic!$C$89:$N$89</c:f>
            </c:numRef>
          </c:val>
          <c:smooth val="0"/>
          <c:extLst>
            <c:ext xmlns:c16="http://schemas.microsoft.com/office/drawing/2014/chart" uri="{C3380CC4-5D6E-409C-BE32-E72D297353CC}">
              <c16:uniqueId val="{00000000-912B-4BE8-873D-14122B20F5B8}"/>
            </c:ext>
          </c:extLst>
        </c:ser>
        <c:ser>
          <c:idx val="2"/>
          <c:order val="1"/>
          <c:tx>
            <c:strRef>
              <c:f>Trafic!$B$90</c:f>
              <c:strCache>
                <c:ptCount val="1"/>
                <c:pt idx="0">
                  <c:v>2016</c:v>
                </c:pt>
              </c:strCache>
            </c:strRef>
          </c:tx>
          <c:spPr>
            <a:ln w="38100"/>
          </c:spP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Trafic!$C$90:$N$90</c:f>
              <c:numCache>
                <c:formatCode>_(* #\ ##0_);_(* \(#\ ##0\);_(* "-"_);_(@_)</c:formatCode>
                <c:ptCount val="12"/>
                <c:pt idx="0">
                  <c:v>21335.133989275855</c:v>
                </c:pt>
                <c:pt idx="1">
                  <c:v>19532.336891015002</c:v>
                </c:pt>
                <c:pt idx="2">
                  <c:v>19313.569647503333</c:v>
                </c:pt>
                <c:pt idx="3">
                  <c:v>20550.617681678115</c:v>
                </c:pt>
                <c:pt idx="4">
                  <c:v>32066.609471095584</c:v>
                </c:pt>
                <c:pt idx="5">
                  <c:v>33383.309113150361</c:v>
                </c:pt>
                <c:pt idx="6">
                  <c:v>35495.630113670792</c:v>
                </c:pt>
                <c:pt idx="7">
                  <c:v>39992.764810000001</c:v>
                </c:pt>
                <c:pt idx="8">
                  <c:v>38306.610950000002</c:v>
                </c:pt>
                <c:pt idx="9">
                  <c:v>37188.976232945774</c:v>
                </c:pt>
                <c:pt idx="10">
                  <c:v>40729.636356240429</c:v>
                </c:pt>
                <c:pt idx="11">
                  <c:v>49180.231809999997</c:v>
                </c:pt>
              </c:numCache>
            </c:numRef>
          </c:val>
          <c:smooth val="0"/>
          <c:extLst>
            <c:ext xmlns:c16="http://schemas.microsoft.com/office/drawing/2014/chart" uri="{C3380CC4-5D6E-409C-BE32-E72D297353CC}">
              <c16:uniqueId val="{00000001-912B-4BE8-873D-14122B20F5B8}"/>
            </c:ext>
          </c:extLst>
        </c:ser>
        <c:ser>
          <c:idx val="0"/>
          <c:order val="2"/>
          <c:tx>
            <c:strRef>
              <c:f>Trafic!$B$91</c:f>
              <c:strCache>
                <c:ptCount val="1"/>
                <c:pt idx="0">
                  <c:v>2017</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Trafic!$C$91:$N$91</c:f>
              <c:numCache>
                <c:formatCode>_(* #\ ##0_);_(* \(#\ ##0\);_(* "-"_);_(@_)</c:formatCode>
                <c:ptCount val="12"/>
                <c:pt idx="0">
                  <c:v>43138.429343993725</c:v>
                </c:pt>
                <c:pt idx="1">
                  <c:v>35009.00394991551</c:v>
                </c:pt>
                <c:pt idx="2">
                  <c:v>28389.6734</c:v>
                </c:pt>
                <c:pt idx="3">
                  <c:v>27972.801800000001</c:v>
                </c:pt>
                <c:pt idx="4">
                  <c:v>28116.193789999998</c:v>
                </c:pt>
                <c:pt idx="5">
                  <c:v>22002.868900110599</c:v>
                </c:pt>
                <c:pt idx="6">
                  <c:v>30926.130660324263</c:v>
                </c:pt>
                <c:pt idx="7">
                  <c:v>30717.707683623317</c:v>
                </c:pt>
                <c:pt idx="8">
                  <c:v>30378.862615676946</c:v>
                </c:pt>
                <c:pt idx="9">
                  <c:v>32868.780366714105</c:v>
                </c:pt>
                <c:pt idx="10">
                  <c:v>35537.079271438</c:v>
                </c:pt>
                <c:pt idx="11">
                  <c:v>42040.249431219156</c:v>
                </c:pt>
              </c:numCache>
            </c:numRef>
          </c:val>
          <c:smooth val="0"/>
          <c:extLst>
            <c:ext xmlns:c16="http://schemas.microsoft.com/office/drawing/2014/chart" uri="{C3380CC4-5D6E-409C-BE32-E72D297353CC}">
              <c16:uniqueId val="{00000010-912B-4BE8-873D-14122B20F5B8}"/>
            </c:ext>
          </c:extLst>
        </c:ser>
        <c:ser>
          <c:idx val="3"/>
          <c:order val="3"/>
          <c:tx>
            <c:strRef>
              <c:f>Trafic!$B$92</c:f>
              <c:strCache>
                <c:ptCount val="1"/>
                <c:pt idx="0">
                  <c:v>2018</c:v>
                </c:pt>
              </c:strCache>
            </c:strRef>
          </c:tx>
          <c:spPr>
            <a:ln w="38100"/>
          </c:spPr>
          <c:marker>
            <c:symbol val="circle"/>
            <c:size val="5"/>
          </c:marke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Trafic!$C$92:$N$92</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11-912B-4BE8-873D-14122B20F5B8}"/>
            </c:ext>
          </c:extLst>
        </c:ser>
        <c:ser>
          <c:idx val="4"/>
          <c:order val="4"/>
          <c:tx>
            <c:strRef>
              <c:f>Trafic!$B$93</c:f>
              <c:strCache>
                <c:ptCount val="1"/>
                <c:pt idx="0">
                  <c:v>2019</c:v>
                </c:pt>
              </c:strCache>
            </c:strRef>
          </c:tx>
          <c:spPr>
            <a:ln w="38100"/>
          </c:spPr>
          <c:marker>
            <c:symbol val="diamond"/>
            <c:size val="7"/>
          </c:marke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Trafic!$C$93:$N$93</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c:ext xmlns:c16="http://schemas.microsoft.com/office/drawing/2014/chart" uri="{C3380CC4-5D6E-409C-BE32-E72D297353CC}">
              <c16:uniqueId val="{0000000C-E40C-4478-9A5F-4529B1C3A9E0}"/>
            </c:ext>
          </c:extLst>
        </c:ser>
        <c:ser>
          <c:idx val="5"/>
          <c:order val="5"/>
          <c:tx>
            <c:strRef>
              <c:f>Trafic!$B$94</c:f>
              <c:strCache>
                <c:ptCount val="1"/>
                <c:pt idx="0">
                  <c:v>2020</c:v>
                </c:pt>
              </c:strCache>
            </c:strRef>
          </c:tx>
          <c:spPr>
            <a:ln w="34925"/>
          </c:spP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Trafic!$C$94:$N$94</c:f>
              <c:numCache>
                <c:formatCode>_(* #\ ##0_);_(* \(#\ ##0\);_(* "-"_);_(@_)</c:formatCode>
                <c:ptCount val="12"/>
                <c:pt idx="0">
                  <c:v>54273.067580945004</c:v>
                </c:pt>
                <c:pt idx="1">
                  <c:v>40883.31901747654</c:v>
                </c:pt>
                <c:pt idx="2">
                  <c:v>44426.39170023043</c:v>
                </c:pt>
                <c:pt idx="3">
                  <c:v>48509.842567085288</c:v>
                </c:pt>
                <c:pt idx="4">
                  <c:v>44407.42383292743</c:v>
                </c:pt>
                <c:pt idx="5">
                  <c:v>44874.512612429957</c:v>
                </c:pt>
                <c:pt idx="6">
                  <c:v>44316.235937812096</c:v>
                </c:pt>
                <c:pt idx="7">
                  <c:v>41285.558734369406</c:v>
                </c:pt>
                <c:pt idx="8">
                  <c:v>40379.909286712165</c:v>
                </c:pt>
                <c:pt idx="9">
                  <c:v>40903.528295518401</c:v>
                </c:pt>
                <c:pt idx="10">
                  <c:v>39772.437211210396</c:v>
                </c:pt>
                <c:pt idx="11">
                  <c:v>38851.182906785405</c:v>
                </c:pt>
              </c:numCache>
            </c:numRef>
          </c:val>
          <c:smooth val="0"/>
          <c:extLst>
            <c:ext xmlns:c16="http://schemas.microsoft.com/office/drawing/2014/chart" uri="{C3380CC4-5D6E-409C-BE32-E72D297353CC}">
              <c16:uniqueId val="{0000000C-C81E-4127-ABB1-EF5EBBE5171E}"/>
            </c:ext>
          </c:extLst>
        </c:ser>
        <c:ser>
          <c:idx val="6"/>
          <c:order val="6"/>
          <c:tx>
            <c:strRef>
              <c:f>Trafic!$B$95</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Trafic!$C$95:$N$95</c:f>
              <c:numCache>
                <c:formatCode>_(* #\ ##0_);_(* \(#\ ##0\);_(* "-"_);_(@_)</c:formatCode>
                <c:ptCount val="12"/>
                <c:pt idx="0">
                  <c:v>40458.510086429815</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9811-4A6B-9912-6D86F3CB6C04}"/>
            </c:ext>
          </c:extLst>
        </c:ser>
        <c:dLbls>
          <c:showLegendKey val="0"/>
          <c:showVal val="0"/>
          <c:showCatName val="0"/>
          <c:showSerName val="0"/>
          <c:showPercent val="0"/>
          <c:showBubbleSize val="0"/>
        </c:dLbls>
        <c:marker val="1"/>
        <c:smooth val="0"/>
        <c:axId val="1833200192"/>
        <c:axId val="1833205632"/>
      </c:lineChart>
      <c:catAx>
        <c:axId val="1833200192"/>
        <c:scaling>
          <c:orientation val="minMax"/>
        </c:scaling>
        <c:delete val="0"/>
        <c:axPos val="b"/>
        <c:numFmt formatCode="General" sourceLinked="0"/>
        <c:majorTickMark val="out"/>
        <c:minorTickMark val="none"/>
        <c:tickLblPos val="nextTo"/>
        <c:crossAx val="1833205632"/>
        <c:crosses val="autoZero"/>
        <c:auto val="1"/>
        <c:lblAlgn val="ctr"/>
        <c:lblOffset val="100"/>
        <c:noMultiLvlLbl val="0"/>
      </c:catAx>
      <c:valAx>
        <c:axId val="1833205632"/>
        <c:scaling>
          <c:orientation val="minMax"/>
        </c:scaling>
        <c:delete val="0"/>
        <c:axPos val="l"/>
        <c:majorGridlines/>
        <c:numFmt formatCode="_(* #\ ##0_);_(* \(#\ ##0\);_(* &quot;-&quot;_);_(@_)" sourceLinked="1"/>
        <c:majorTickMark val="out"/>
        <c:minorTickMark val="none"/>
        <c:tickLblPos val="nextTo"/>
        <c:crossAx val="183320019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Trafic!$B$34</c:f>
              <c:strCache>
                <c:ptCount val="1"/>
                <c:pt idx="0">
                  <c:v>2015</c:v>
                </c:pt>
              </c:strCache>
            </c:strRef>
          </c:tx>
          <c:spPr>
            <a:ln w="34925"/>
          </c:spPr>
          <c:marker>
            <c:symbol val="diamond"/>
            <c:size val="8"/>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Trafic!$C$34:$N$34</c:f>
            </c:numRef>
          </c:val>
          <c:smooth val="0"/>
          <c:extLst>
            <c:ext xmlns:c16="http://schemas.microsoft.com/office/drawing/2014/chart" uri="{C3380CC4-5D6E-409C-BE32-E72D297353CC}">
              <c16:uniqueId val="{00000000-BD2B-414A-8EAE-EB073F88D14E}"/>
            </c:ext>
          </c:extLst>
        </c:ser>
        <c:ser>
          <c:idx val="1"/>
          <c:order val="1"/>
          <c:tx>
            <c:strRef>
              <c:f>Trafic!$B$35</c:f>
              <c:strCache>
                <c:ptCount val="1"/>
                <c:pt idx="0">
                  <c:v>2016</c:v>
                </c:pt>
              </c:strCache>
            </c:strRef>
          </c:tx>
          <c:spPr>
            <a:ln w="34925"/>
          </c:spPr>
          <c:marker>
            <c:symbol val="square"/>
            <c:size val="7"/>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Trafic!$C$35:$N$35</c:f>
              <c:numCache>
                <c:formatCode>_(* #\ ##0_);_(* \(#\ ##0\);_(* "-"_);_(@_)</c:formatCode>
                <c:ptCount val="12"/>
                <c:pt idx="0">
                  <c:v>235903.09291172019</c:v>
                </c:pt>
                <c:pt idx="1">
                  <c:v>254650.59110194127</c:v>
                </c:pt>
                <c:pt idx="2">
                  <c:v>248425.97994050523</c:v>
                </c:pt>
                <c:pt idx="3">
                  <c:v>270687.75229580334</c:v>
                </c:pt>
                <c:pt idx="4">
                  <c:v>283507.3400261096</c:v>
                </c:pt>
                <c:pt idx="5">
                  <c:v>292820.05297191505</c:v>
                </c:pt>
                <c:pt idx="6">
                  <c:v>320615.90964413004</c:v>
                </c:pt>
                <c:pt idx="7">
                  <c:v>348014.81564378168</c:v>
                </c:pt>
                <c:pt idx="8">
                  <c:v>338807.94860999996</c:v>
                </c:pt>
                <c:pt idx="9">
                  <c:v>338820.21165939514</c:v>
                </c:pt>
                <c:pt idx="10">
                  <c:v>320858.14726956357</c:v>
                </c:pt>
                <c:pt idx="11">
                  <c:v>382727.18060700945</c:v>
                </c:pt>
              </c:numCache>
            </c:numRef>
          </c:val>
          <c:smooth val="0"/>
          <c:extLst>
            <c:ext xmlns:c16="http://schemas.microsoft.com/office/drawing/2014/chart" uri="{C3380CC4-5D6E-409C-BE32-E72D297353CC}">
              <c16:uniqueId val="{00000001-BD2B-414A-8EAE-EB073F88D14E}"/>
            </c:ext>
          </c:extLst>
        </c:ser>
        <c:ser>
          <c:idx val="2"/>
          <c:order val="2"/>
          <c:tx>
            <c:strRef>
              <c:f>Trafic!$B$36</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Trafic!$C$36:$N$36</c:f>
              <c:numCache>
                <c:formatCode>_(* #\ ##0_);_(* \(#\ ##0\);_(* "-"_);_(@_)</c:formatCode>
                <c:ptCount val="12"/>
                <c:pt idx="0">
                  <c:v>380222.24982656568</c:v>
                </c:pt>
                <c:pt idx="1">
                  <c:v>428502.9969185841</c:v>
                </c:pt>
                <c:pt idx="2">
                  <c:v>500955.69434775587</c:v>
                </c:pt>
                <c:pt idx="3">
                  <c:v>495255.53509999998</c:v>
                </c:pt>
                <c:pt idx="4">
                  <c:v>517298.53753331711</c:v>
                </c:pt>
                <c:pt idx="5">
                  <c:v>398427.24683825718</c:v>
                </c:pt>
                <c:pt idx="6">
                  <c:v>603419.40247389348</c:v>
                </c:pt>
                <c:pt idx="7">
                  <c:v>667973.66663999995</c:v>
                </c:pt>
                <c:pt idx="8">
                  <c:v>692403.49485014216</c:v>
                </c:pt>
                <c:pt idx="9">
                  <c:v>760969.17448593152</c:v>
                </c:pt>
                <c:pt idx="10">
                  <c:v>789037.66459932551</c:v>
                </c:pt>
                <c:pt idx="11">
                  <c:v>926372.3993746239</c:v>
                </c:pt>
              </c:numCache>
            </c:numRef>
          </c:val>
          <c:smooth val="0"/>
          <c:extLst>
            <c:ext xmlns:c16="http://schemas.microsoft.com/office/drawing/2014/chart" uri="{C3380CC4-5D6E-409C-BE32-E72D297353CC}">
              <c16:uniqueId val="{00000003-BD2B-414A-8EAE-EB073F88D14E}"/>
            </c:ext>
          </c:extLst>
        </c:ser>
        <c:ser>
          <c:idx val="3"/>
          <c:order val="3"/>
          <c:tx>
            <c:strRef>
              <c:f>Trafic!$B$37</c:f>
              <c:strCache>
                <c:ptCount val="1"/>
                <c:pt idx="0">
                  <c:v>2018</c:v>
                </c:pt>
              </c:strCache>
            </c:strRef>
          </c:tx>
          <c:spPr>
            <a:ln w="38100"/>
          </c:spPr>
          <c:marker>
            <c:symbol val="circle"/>
            <c:size val="5"/>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Trafic!$C$37:$N$37</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4-BD2B-414A-8EAE-EB073F88D14E}"/>
            </c:ext>
          </c:extLst>
        </c:ser>
        <c:ser>
          <c:idx val="4"/>
          <c:order val="4"/>
          <c:tx>
            <c:strRef>
              <c:f>Trafic!$B$38</c:f>
              <c:strCache>
                <c:ptCount val="1"/>
                <c:pt idx="0">
                  <c:v>2019</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Trafic!$C$38:$N$38</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c:ext xmlns:c16="http://schemas.microsoft.com/office/drawing/2014/chart" uri="{C3380CC4-5D6E-409C-BE32-E72D297353CC}">
              <c16:uniqueId val="{00000001-FE77-49A4-A4E5-5C27A0579A1C}"/>
            </c:ext>
          </c:extLst>
        </c:ser>
        <c:ser>
          <c:idx val="5"/>
          <c:order val="5"/>
          <c:tx>
            <c:strRef>
              <c:f>Trafic!$B$39</c:f>
              <c:strCache>
                <c:ptCount val="1"/>
                <c:pt idx="0">
                  <c:v>2020</c:v>
                </c:pt>
              </c:strCache>
            </c:strRef>
          </c:tx>
          <c:spPr>
            <a:ln w="34925"/>
          </c:spP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1019103.4649126985</c:v>
                </c:pt>
                <c:pt idx="1">
                  <c:v>805837.35505259968</c:v>
                </c:pt>
                <c:pt idx="2">
                  <c:v>886115.6963816972</c:v>
                </c:pt>
                <c:pt idx="3">
                  <c:v>1079723.4645546176</c:v>
                </c:pt>
                <c:pt idx="4">
                  <c:v>970040.0883194136</c:v>
                </c:pt>
                <c:pt idx="5">
                  <c:v>925406.89579941169</c:v>
                </c:pt>
                <c:pt idx="6">
                  <c:v>926286.75548623188</c:v>
                </c:pt>
                <c:pt idx="7">
                  <c:v>941195.84015822713</c:v>
                </c:pt>
                <c:pt idx="8">
                  <c:v>914678.19627059449</c:v>
                </c:pt>
                <c:pt idx="9">
                  <c:v>923984.73188549606</c:v>
                </c:pt>
                <c:pt idx="10">
                  <c:v>911296.41604966694</c:v>
                </c:pt>
                <c:pt idx="11">
                  <c:v>947568.11290694878</c:v>
                </c:pt>
              </c:numCache>
            </c:numRef>
          </c:val>
          <c:smooth val="0"/>
          <c:extLst>
            <c:ext xmlns:c16="http://schemas.microsoft.com/office/drawing/2014/chart" uri="{C3380CC4-5D6E-409C-BE32-E72D297353CC}">
              <c16:uniqueId val="{00000002-9AFC-4C4E-82E0-204FF5A705D4}"/>
            </c:ext>
          </c:extLst>
        </c:ser>
        <c:ser>
          <c:idx val="6"/>
          <c:order val="6"/>
          <c:tx>
            <c:strRef>
              <c:f>Trafic!$B$40</c:f>
              <c:strCache>
                <c:ptCount val="1"/>
                <c:pt idx="0">
                  <c:v>2021</c:v>
                </c:pt>
              </c:strCache>
            </c:strRef>
          </c:tx>
          <c:dPt>
            <c:idx val="0"/>
            <c:marker>
              <c:symbol val="circle"/>
              <c:size val="7"/>
              <c:spPr>
                <a:solidFill>
                  <a:schemeClr val="tx2">
                    <a:lumMod val="75000"/>
                  </a:schemeClr>
                </a:solidFill>
                <a:ln>
                  <a:solidFill>
                    <a:schemeClr val="tx2">
                      <a:lumMod val="75000"/>
                    </a:schemeClr>
                  </a:solidFill>
                </a:ln>
              </c:spPr>
            </c:marker>
            <c:bubble3D val="0"/>
            <c:extLst>
              <c:ext xmlns:c16="http://schemas.microsoft.com/office/drawing/2014/chart" uri="{C3380CC4-5D6E-409C-BE32-E72D297353CC}">
                <c16:uniqueId val="{00000004-B5D7-4A93-8E0A-D4F8703929F7}"/>
              </c:ext>
            </c:extLst>
          </c:dPt>
          <c:dPt>
            <c:idx val="1"/>
            <c:bubble3D val="0"/>
            <c:spPr>
              <a:ln w="34925">
                <a:solidFill>
                  <a:schemeClr val="tx2">
                    <a:lumMod val="75000"/>
                  </a:schemeClr>
                </a:solidFill>
              </a:ln>
            </c:spPr>
            <c:extLst>
              <c:ext xmlns:c16="http://schemas.microsoft.com/office/drawing/2014/chart" uri="{C3380CC4-5D6E-409C-BE32-E72D297353CC}">
                <c16:uniqueId val="{00000003-B5D7-4A93-8E0A-D4F8703929F7}"/>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Trafic!$C$40:$N$40</c:f>
              <c:numCache>
                <c:formatCode>_(* #\ ##0_);_(* \(#\ ##0\);_(* "-"_);_(@_)</c:formatCode>
                <c:ptCount val="12"/>
                <c:pt idx="0">
                  <c:v>982555.09308890917</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5D7-4A93-8E0A-D4F8703929F7}"/>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Trafic!$B$61</c:f>
              <c:strCache>
                <c:ptCount val="1"/>
                <c:pt idx="0">
                  <c:v>2015</c:v>
                </c:pt>
              </c:strCache>
            </c:strRef>
          </c:tx>
          <c:spPr>
            <a:ln w="34925"/>
          </c:spPr>
          <c:marker>
            <c:symbol val="diamond"/>
            <c:size val="8"/>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Trafic!$C$61:$N$61</c:f>
            </c:numRef>
          </c:val>
          <c:smooth val="0"/>
          <c:extLst>
            <c:ext xmlns:c16="http://schemas.microsoft.com/office/drawing/2014/chart" uri="{C3380CC4-5D6E-409C-BE32-E72D297353CC}">
              <c16:uniqueId val="{00000000-7C98-4CCC-8D2A-995A73A4FFE7}"/>
            </c:ext>
          </c:extLst>
        </c:ser>
        <c:ser>
          <c:idx val="1"/>
          <c:order val="1"/>
          <c:tx>
            <c:strRef>
              <c:f>Trafic!$B$62</c:f>
              <c:strCache>
                <c:ptCount val="1"/>
                <c:pt idx="0">
                  <c:v>2016</c:v>
                </c:pt>
              </c:strCache>
            </c:strRef>
          </c:tx>
          <c:spPr>
            <a:ln w="34925"/>
          </c:spPr>
          <c:marker>
            <c:symbol val="square"/>
            <c:size val="7"/>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Trafic!$C$62:$N$62</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C98-4CCC-8D2A-995A73A4FFE7}"/>
            </c:ext>
          </c:extLst>
        </c:ser>
        <c:ser>
          <c:idx val="2"/>
          <c:order val="2"/>
          <c:tx>
            <c:strRef>
              <c:f>Trafic!$B$63</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7C98-4CCC-8D2A-995A73A4FFE7}"/>
              </c:ext>
            </c:extLst>
          </c:dPt>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Trafic!$C$63:$N$63</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C98-4CCC-8D2A-995A73A4FFE7}"/>
            </c:ext>
          </c:extLst>
        </c:ser>
        <c:ser>
          <c:idx val="3"/>
          <c:order val="3"/>
          <c:tx>
            <c:strRef>
              <c:f>Trafic!$B$64</c:f>
              <c:strCache>
                <c:ptCount val="1"/>
                <c:pt idx="0">
                  <c:v>2018</c:v>
                </c:pt>
              </c:strCache>
            </c:strRef>
          </c:tx>
          <c:spPr>
            <a:ln w="38100"/>
          </c:spPr>
          <c:marker>
            <c:symbol val="circle"/>
            <c:size val="5"/>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Trafic!$C$64:$N$64</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7C98-4CCC-8D2A-995A73A4FFE7}"/>
            </c:ext>
          </c:extLst>
        </c:ser>
        <c:ser>
          <c:idx val="4"/>
          <c:order val="4"/>
          <c:tx>
            <c:strRef>
              <c:f>Trafic!$B$65</c:f>
              <c:strCache>
                <c:ptCount val="1"/>
                <c:pt idx="0">
                  <c:v>2019</c:v>
                </c:pt>
              </c:strCache>
            </c:strRef>
          </c:tx>
          <c:spPr>
            <a:ln w="38100"/>
          </c:spPr>
          <c:marker>
            <c:symbol val="diamond"/>
            <c:size val="7"/>
          </c:marker>
          <c:dPt>
            <c:idx val="6"/>
            <c:bubble3D val="0"/>
            <c:extLst>
              <c:ext xmlns:c16="http://schemas.microsoft.com/office/drawing/2014/chart" uri="{C3380CC4-5D6E-409C-BE32-E72D297353CC}">
                <c16:uniqueId val="{00000005-7C98-4CCC-8D2A-995A73A4FFE7}"/>
              </c:ext>
            </c:extLst>
          </c:dPt>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Trafic!$C$65:$N$65</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7C98-4CCC-8D2A-995A73A4FFE7}"/>
            </c:ext>
          </c:extLst>
        </c:ser>
        <c:ser>
          <c:idx val="5"/>
          <c:order val="5"/>
          <c:tx>
            <c:strRef>
              <c:f>Trafic!$B$66</c:f>
              <c:strCache>
                <c:ptCount val="1"/>
                <c:pt idx="0">
                  <c:v>2020</c:v>
                </c:pt>
              </c:strCache>
            </c:strRef>
          </c:tx>
          <c:spPr>
            <a:ln w="34925"/>
          </c:spP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Trafic!$C$66:$N$66</c:f>
              <c:numCache>
                <c:formatCode>_(* #\ ##0_);_(* \(#\ ##0\);_(* "-"_);_(@_)</c:formatCode>
                <c:ptCount val="12"/>
                <c:pt idx="0">
                  <c:v>413718.97311045864</c:v>
                </c:pt>
                <c:pt idx="1">
                  <c:v>721421.24131850863</c:v>
                </c:pt>
                <c:pt idx="2">
                  <c:v>882604.12232150882</c:v>
                </c:pt>
                <c:pt idx="3">
                  <c:v>1139215.2042154795</c:v>
                </c:pt>
                <c:pt idx="4">
                  <c:v>1103343.5992472607</c:v>
                </c:pt>
                <c:pt idx="5">
                  <c:v>1103576.7611232938</c:v>
                </c:pt>
                <c:pt idx="6">
                  <c:v>1119722.7363966629</c:v>
                </c:pt>
                <c:pt idx="7">
                  <c:v>1217354.7980150788</c:v>
                </c:pt>
                <c:pt idx="8">
                  <c:v>1187669.8716905275</c:v>
                </c:pt>
                <c:pt idx="9">
                  <c:v>1203449.9340227728</c:v>
                </c:pt>
                <c:pt idx="10">
                  <c:v>1194014.6436623302</c:v>
                </c:pt>
                <c:pt idx="11">
                  <c:v>1324311.6514591936</c:v>
                </c:pt>
              </c:numCache>
            </c:numRef>
          </c:val>
          <c:smooth val="0"/>
          <c:extLst>
            <c:ext xmlns:c16="http://schemas.microsoft.com/office/drawing/2014/chart" uri="{C3380CC4-5D6E-409C-BE32-E72D297353CC}">
              <c16:uniqueId val="{00000007-7C98-4CCC-8D2A-995A73A4FFE7}"/>
            </c:ext>
          </c:extLst>
        </c:ser>
        <c:ser>
          <c:idx val="6"/>
          <c:order val="6"/>
          <c:tx>
            <c:strRef>
              <c:f>Trafic!$B$67</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Trafic!$C$67:$N$67</c:f>
              <c:numCache>
                <c:formatCode>_(* #\ ##0_);_(* \(#\ ##0\);_(* "-"_);_(@_)</c:formatCode>
                <c:ptCount val="12"/>
                <c:pt idx="0">
                  <c:v>1385841.1884626397</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882-4579-ACA3-C82BCD57409B}"/>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Revenus!$B$8</c:f>
              <c:strCache>
                <c:ptCount val="1"/>
                <c:pt idx="0">
                  <c:v>2015</c:v>
                </c:pt>
              </c:strCache>
            </c:strRef>
          </c:tx>
          <c:spPr>
            <a:ln w="34925"/>
          </c:spPr>
          <c:marker>
            <c:symbol val="diamond"/>
            <c:size val="7"/>
          </c:marker>
          <c:val>
            <c:numRef>
              <c:f>Revenus!$C$8:$N$8</c:f>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8C37-4F83-A521-42B327B77FB3}"/>
            </c:ext>
          </c:extLst>
        </c:ser>
        <c:ser>
          <c:idx val="1"/>
          <c:order val="1"/>
          <c:tx>
            <c:strRef>
              <c:f>Revenus!$B$9</c:f>
              <c:strCache>
                <c:ptCount val="1"/>
                <c:pt idx="0">
                  <c:v>2016</c:v>
                </c:pt>
              </c:strCache>
            </c:strRef>
          </c:tx>
          <c:spPr>
            <a:ln w="34925"/>
          </c:spPr>
          <c:marker>
            <c:symbol val="square"/>
            <c:size val="7"/>
          </c:marker>
          <c:val>
            <c:numRef>
              <c:f>Revenus!$C$9:$N$9</c:f>
              <c:numCache>
                <c:formatCode>_(* #\ ##0_);_(* \(#\ ##0\);_(* "-"_);_(@_)</c:formatCode>
                <c:ptCount val="12"/>
                <c:pt idx="0">
                  <c:v>2622357.2226977944</c:v>
                </c:pt>
                <c:pt idx="1">
                  <c:v>2715310.9768935619</c:v>
                </c:pt>
                <c:pt idx="2">
                  <c:v>2683334.08115</c:v>
                </c:pt>
                <c:pt idx="3">
                  <c:v>2942696.512854794</c:v>
                </c:pt>
                <c:pt idx="4">
                  <c:v>2987632.1174185271</c:v>
                </c:pt>
                <c:pt idx="5">
                  <c:v>2887718.3146600006</c:v>
                </c:pt>
                <c:pt idx="6">
                  <c:v>2747166.6979504675</c:v>
                </c:pt>
                <c:pt idx="7">
                  <c:v>2802126.517994822</c:v>
                </c:pt>
                <c:pt idx="8">
                  <c:v>3077154.8533627577</c:v>
                </c:pt>
                <c:pt idx="9">
                  <c:v>3132986.2598640583</c:v>
                </c:pt>
                <c:pt idx="10">
                  <c:v>2985784.8451633072</c:v>
                </c:pt>
                <c:pt idx="11">
                  <c:v>3249878.9842955605</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8C37-4F83-A521-42B327B77FB3}"/>
            </c:ext>
          </c:extLst>
        </c:ser>
        <c:ser>
          <c:idx val="2"/>
          <c:order val="2"/>
          <c:tx>
            <c:strRef>
              <c:f>Revenus!$B$10</c:f>
              <c:strCache>
                <c:ptCount val="1"/>
                <c:pt idx="0">
                  <c:v>2017</c:v>
                </c:pt>
              </c:strCache>
            </c:strRef>
          </c:tx>
          <c:spPr>
            <a:ln w="38100"/>
          </c:spPr>
          <c:marker>
            <c:symbol val="triangle"/>
            <c:size val="9"/>
          </c:marker>
          <c:val>
            <c:numRef>
              <c:f>Revenus!$C$10:$N$10</c:f>
              <c:numCache>
                <c:formatCode>_(* #\ ##0_);_(* \(#\ ##0\);_(* "-"_);_(@_)</c:formatCode>
                <c:ptCount val="12"/>
                <c:pt idx="0">
                  <c:v>3245197.1975600002</c:v>
                </c:pt>
                <c:pt idx="1">
                  <c:v>3003729.6285599996</c:v>
                </c:pt>
                <c:pt idx="2">
                  <c:v>3390554.2329000002</c:v>
                </c:pt>
                <c:pt idx="3">
                  <c:v>3299613.6828900003</c:v>
                </c:pt>
                <c:pt idx="4">
                  <c:v>3365963.7187799998</c:v>
                </c:pt>
                <c:pt idx="5">
                  <c:v>2821580.7808461399</c:v>
                </c:pt>
                <c:pt idx="6">
                  <c:v>3679918.411452794</c:v>
                </c:pt>
                <c:pt idx="7">
                  <c:v>3891741.5820032535</c:v>
                </c:pt>
                <c:pt idx="8">
                  <c:v>3637785.0617094506</c:v>
                </c:pt>
                <c:pt idx="9">
                  <c:v>3572314.2562489994</c:v>
                </c:pt>
                <c:pt idx="10">
                  <c:v>3021243.2960840003</c:v>
                </c:pt>
                <c:pt idx="11">
                  <c:v>3473156.7535769995</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2-8C37-4F83-A521-42B327B77FB3}"/>
            </c:ext>
          </c:extLst>
        </c:ser>
        <c:ser>
          <c:idx val="3"/>
          <c:order val="3"/>
          <c:tx>
            <c:strRef>
              <c:f>Revenus!$B$11</c:f>
              <c:strCache>
                <c:ptCount val="1"/>
                <c:pt idx="0">
                  <c:v>2018</c:v>
                </c:pt>
              </c:strCache>
            </c:strRef>
          </c:tx>
          <c:spPr>
            <a:ln w="38100"/>
          </c:spPr>
          <c:marker>
            <c:symbol val="circle"/>
            <c:size val="5"/>
          </c:marker>
          <c:val>
            <c:numRef>
              <c:f>Revenus!$C$11:$N$11</c:f>
              <c:numCache>
                <c:formatCode>_(* #\ ##0_);_(* \(#\ ##0\);_(* "-"_);_(@_)</c:formatCode>
                <c:ptCount val="12"/>
                <c:pt idx="0">
                  <c:v>3528241.2290302133</c:v>
                </c:pt>
                <c:pt idx="1">
                  <c:v>3108555.552263</c:v>
                </c:pt>
                <c:pt idx="2">
                  <c:v>3553184.3710128674</c:v>
                </c:pt>
                <c:pt idx="3">
                  <c:v>3414889.2255285247</c:v>
                </c:pt>
                <c:pt idx="4">
                  <c:v>3653293.7890489558</c:v>
                </c:pt>
                <c:pt idx="5">
                  <c:v>3557351.2112942277</c:v>
                </c:pt>
                <c:pt idx="6">
                  <c:v>3714873.2346548503</c:v>
                </c:pt>
                <c:pt idx="7">
                  <c:v>3805404.8898049998</c:v>
                </c:pt>
                <c:pt idx="8">
                  <c:v>3633589.9243504037</c:v>
                </c:pt>
                <c:pt idx="9">
                  <c:v>3626810.5005823653</c:v>
                </c:pt>
                <c:pt idx="10">
                  <c:v>3445044.4382715197</c:v>
                </c:pt>
                <c:pt idx="11">
                  <c:v>3701418.8545860001</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8C37-4F83-A521-42B327B77FB3}"/>
            </c:ext>
          </c:extLst>
        </c:ser>
        <c:ser>
          <c:idx val="4"/>
          <c:order val="4"/>
          <c:tx>
            <c:strRef>
              <c:f>Revenus!$B$12</c:f>
              <c:strCache>
                <c:ptCount val="1"/>
                <c:pt idx="0">
                  <c:v>2019</c:v>
                </c:pt>
              </c:strCache>
            </c:strRef>
          </c:tx>
          <c:spPr>
            <a:ln w="38100"/>
          </c:spPr>
          <c:marker>
            <c:symbol val="diamond"/>
            <c:size val="7"/>
          </c:marker>
          <c:val>
            <c:numRef>
              <c:f>Revenus!$C$12:$N$12</c:f>
              <c:numCache>
                <c:formatCode>_(* #\ ##0_);_(* \(#\ ##0\);_(* "-"_);_(@_)</c:formatCode>
                <c:ptCount val="12"/>
                <c:pt idx="0">
                  <c:v>3649683.2798202289</c:v>
                </c:pt>
                <c:pt idx="1">
                  <c:v>3245578.8589915442</c:v>
                </c:pt>
                <c:pt idx="2">
                  <c:v>3669368.2012320003</c:v>
                </c:pt>
                <c:pt idx="3">
                  <c:v>3480737.5181708131</c:v>
                </c:pt>
                <c:pt idx="4">
                  <c:v>3520173.392815562</c:v>
                </c:pt>
                <c:pt idx="5">
                  <c:v>3540194.3039439982</c:v>
                </c:pt>
                <c:pt idx="6">
                  <c:v>3730287.2208117405</c:v>
                </c:pt>
                <c:pt idx="7">
                  <c:v>3764065.7152224067</c:v>
                </c:pt>
                <c:pt idx="8">
                  <c:v>3528193.213424114</c:v>
                </c:pt>
                <c:pt idx="9">
                  <c:v>3674095.6510085608</c:v>
                </c:pt>
                <c:pt idx="10">
                  <c:v>3664597.1610379703</c:v>
                </c:pt>
                <c:pt idx="11">
                  <c:v>3851208.606081984</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8C37-4F83-A521-42B327B77FB3}"/>
            </c:ext>
          </c:extLst>
        </c:ser>
        <c:ser>
          <c:idx val="5"/>
          <c:order val="5"/>
          <c:tx>
            <c:strRef>
              <c:f>Revenus!$B$13</c:f>
              <c:strCache>
                <c:ptCount val="1"/>
                <c:pt idx="0">
                  <c:v>2020</c:v>
                </c:pt>
              </c:strCache>
            </c:strRef>
          </c:tx>
          <c:spPr>
            <a:ln w="34925"/>
          </c:spPr>
          <c:val>
            <c:numRef>
              <c:f>Revenus!$C$13:$N$13</c:f>
              <c:numCache>
                <c:formatCode>_(* #\ ##0_);_(* \(#\ ##0\);_(* "-"_);_(@_)</c:formatCode>
                <c:ptCount val="12"/>
                <c:pt idx="0">
                  <c:v>3756283.0891524823</c:v>
                </c:pt>
                <c:pt idx="1">
                  <c:v>3745626.5693754521</c:v>
                </c:pt>
                <c:pt idx="2">
                  <c:v>4474226.7063243054</c:v>
                </c:pt>
                <c:pt idx="3">
                  <c:v>4252877.010805646</c:v>
                </c:pt>
                <c:pt idx="4">
                  <c:v>4289935.0672877831</c:v>
                </c:pt>
                <c:pt idx="5">
                  <c:v>4141054.683728965</c:v>
                </c:pt>
                <c:pt idx="6">
                  <c:v>4202654.0441315491</c:v>
                </c:pt>
                <c:pt idx="7">
                  <c:v>4452839.8229125766</c:v>
                </c:pt>
                <c:pt idx="8">
                  <c:v>4326562.0648914855</c:v>
                </c:pt>
                <c:pt idx="9">
                  <c:v>4396335.731099477</c:v>
                </c:pt>
                <c:pt idx="10">
                  <c:v>4182792.8356762156</c:v>
                </c:pt>
                <c:pt idx="11">
                  <c:v>4412374.4561208077</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C6F5-4AAC-83D0-D7839C280A6E}"/>
            </c:ext>
          </c:extLst>
        </c:ser>
        <c:ser>
          <c:idx val="6"/>
          <c:order val="6"/>
          <c:tx>
            <c:strRef>
              <c:f>Revenus!$B$14</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val>
            <c:numRef>
              <c:f>Revenus!$C$14:$N$14</c:f>
              <c:numCache>
                <c:formatCode>_(* #\ ##0_);_(* \(#\ ##0\);_(* "-"_);_(@_)</c:formatCode>
                <c:ptCount val="12"/>
                <c:pt idx="0">
                  <c:v>4531541.1530508073</c:v>
                </c:pt>
                <c:pt idx="1">
                  <c:v>0</c:v>
                </c:pt>
                <c:pt idx="2">
                  <c:v>0</c:v>
                </c:pt>
                <c:pt idx="3">
                  <c:v>0</c:v>
                </c:pt>
                <c:pt idx="4">
                  <c:v>0</c:v>
                </c:pt>
                <c:pt idx="5">
                  <c:v>0</c:v>
                </c:pt>
                <c:pt idx="6">
                  <c:v>0</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85AC-4634-86BE-9215CC907045}"/>
            </c:ext>
          </c:extLst>
        </c:ser>
        <c:dLbls>
          <c:showLegendKey val="0"/>
          <c:showVal val="0"/>
          <c:showCatName val="0"/>
          <c:showSerName val="0"/>
          <c:showPercent val="0"/>
          <c:showBubbleSize val="0"/>
        </c:dLbls>
        <c:marker val="1"/>
        <c:smooth val="0"/>
        <c:axId val="1678273696"/>
        <c:axId val="1678274240"/>
      </c:lineChart>
      <c:catAx>
        <c:axId val="1678273696"/>
        <c:scaling>
          <c:orientation val="minMax"/>
        </c:scaling>
        <c:delete val="0"/>
        <c:axPos val="b"/>
        <c:numFmt formatCode="General" sourceLinked="0"/>
        <c:majorTickMark val="out"/>
        <c:minorTickMark val="none"/>
        <c:tickLblPos val="nextTo"/>
        <c:crossAx val="1678274240"/>
        <c:crosses val="autoZero"/>
        <c:auto val="1"/>
        <c:lblAlgn val="ctr"/>
        <c:lblOffset val="100"/>
        <c:noMultiLvlLbl val="0"/>
      </c:catAx>
      <c:valAx>
        <c:axId val="1678274240"/>
        <c:scaling>
          <c:orientation val="minMax"/>
          <c:min val="1200000"/>
        </c:scaling>
        <c:delete val="0"/>
        <c:axPos val="l"/>
        <c:majorGridlines/>
        <c:numFmt formatCode="_(* #\ ##0_);_(* \(#\ ##0\);_(* &quot;-&quot;_);_(@_)" sourceLinked="1"/>
        <c:majorTickMark val="out"/>
        <c:minorTickMark val="none"/>
        <c:tickLblPos val="nextTo"/>
        <c:crossAx val="1678273696"/>
        <c:crosses val="autoZero"/>
        <c:crossBetween val="between"/>
      </c:valAx>
      <c:spPr>
        <a:noFill/>
        <a:ln w="25400">
          <a:noFill/>
        </a:ln>
      </c:spPr>
    </c:plotArea>
    <c:legend>
      <c:legendPos val="r"/>
      <c:layout>
        <c:manualLayout>
          <c:xMode val="edge"/>
          <c:yMode val="edge"/>
          <c:x val="0.9281003213151815"/>
          <c:y val="0.43546041554351295"/>
          <c:w val="6.6628470389346384E-2"/>
          <c:h val="0.4972254037400215"/>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Revenus!$B$89</c:f>
              <c:strCache>
                <c:ptCount val="1"/>
                <c:pt idx="0">
                  <c:v>2015</c:v>
                </c:pt>
              </c:strCache>
            </c:strRef>
          </c:tx>
          <c:spPr>
            <a:ln w="34925"/>
          </c:spP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Revenus!$C$89:$N$89</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Revenus!$B$90</c:f>
              <c:strCache>
                <c:ptCount val="1"/>
                <c:pt idx="0">
                  <c:v>2016</c:v>
                </c:pt>
              </c:strCache>
            </c:strRef>
          </c:tx>
          <c:spPr>
            <a:ln w="38100"/>
          </c:spP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Revenus!$C$90:$N$90</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Revenus!$B$91</c:f>
              <c:strCache>
                <c:ptCount val="1"/>
                <c:pt idx="0">
                  <c:v>2017</c:v>
                </c:pt>
              </c:strCache>
            </c:strRef>
          </c:tx>
          <c:spPr>
            <a:ln w="34925"/>
          </c:spPr>
          <c:dPt>
            <c:idx val="0"/>
            <c:marker>
              <c:symbol val="diamond"/>
              <c:size val="9"/>
            </c:marker>
            <c:bubble3D val="0"/>
            <c:extLst>
              <c:ext xmlns:c16="http://schemas.microsoft.com/office/drawing/2014/chart" uri="{C3380CC4-5D6E-409C-BE32-E72D297353CC}">
                <c16:uniqueId val="{00000003-F985-4A26-9614-92A63B75C750}"/>
              </c:ext>
            </c:extLst>
          </c:dPt>
          <c:dPt>
            <c:idx val="1"/>
            <c:marker>
              <c:symbol val="diamond"/>
              <c:size val="9"/>
            </c:marker>
            <c:bubble3D val="0"/>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Revenus!$C$91:$N$91</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Revenus!$B$92</c:f>
              <c:strCache>
                <c:ptCount val="1"/>
                <c:pt idx="0">
                  <c:v>2018</c:v>
                </c:pt>
              </c:strCache>
            </c:strRef>
          </c:tx>
          <c:spPr>
            <a:ln w="38100"/>
          </c:spPr>
          <c:marker>
            <c:symbol val="circle"/>
            <c:size val="5"/>
          </c:marke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Revenus!$C$92:$N$92</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Revenus!$B$93</c:f>
              <c:strCache>
                <c:ptCount val="1"/>
                <c:pt idx="0">
                  <c:v>2019</c:v>
                </c:pt>
              </c:strCache>
            </c:strRef>
          </c:tx>
          <c:spPr>
            <a:ln w="38100"/>
          </c:spPr>
          <c:marker>
            <c:symbol val="diamond"/>
            <c:size val="7"/>
          </c:marke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Revenus!$C$93:$N$93</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c:ext xmlns:c16="http://schemas.microsoft.com/office/drawing/2014/chart" uri="{C3380CC4-5D6E-409C-BE32-E72D297353CC}">
              <c16:uniqueId val="{00000012-F985-4A26-9614-92A63B75C750}"/>
            </c:ext>
          </c:extLst>
        </c:ser>
        <c:ser>
          <c:idx val="5"/>
          <c:order val="5"/>
          <c:tx>
            <c:strRef>
              <c:f>Revenus!$B$94</c:f>
              <c:strCache>
                <c:ptCount val="1"/>
                <c:pt idx="0">
                  <c:v>2020</c:v>
                </c:pt>
              </c:strCache>
            </c:strRef>
          </c:tx>
          <c:spPr>
            <a:ln w="34925"/>
          </c:spP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Revenus!$C$94:$N$94</c:f>
              <c:numCache>
                <c:formatCode>_(* #\ ##0_);_(* \(#\ ##0\);_(* "-"_);_(@_)</c:formatCode>
                <c:ptCount val="12"/>
                <c:pt idx="0">
                  <c:v>136826.22912852635</c:v>
                </c:pt>
                <c:pt idx="1">
                  <c:v>98396.552042991476</c:v>
                </c:pt>
                <c:pt idx="2">
                  <c:v>110314.83605397286</c:v>
                </c:pt>
                <c:pt idx="3">
                  <c:v>92890.727305915905</c:v>
                </c:pt>
                <c:pt idx="4">
                  <c:v>90121.405161447663</c:v>
                </c:pt>
                <c:pt idx="5">
                  <c:v>89786.547278910031</c:v>
                </c:pt>
                <c:pt idx="6">
                  <c:v>89814.63672756085</c:v>
                </c:pt>
                <c:pt idx="7">
                  <c:v>84074.920294785203</c:v>
                </c:pt>
                <c:pt idx="8">
                  <c:v>81924.261441552357</c:v>
                </c:pt>
                <c:pt idx="9">
                  <c:v>83105.985797782021</c:v>
                </c:pt>
                <c:pt idx="10">
                  <c:v>77551.508114400945</c:v>
                </c:pt>
                <c:pt idx="11">
                  <c:v>74219.320015966718</c:v>
                </c:pt>
              </c:numCache>
            </c:numRef>
          </c:val>
          <c:smooth val="0"/>
          <c:extLst>
            <c:ext xmlns:c16="http://schemas.microsoft.com/office/drawing/2014/chart" uri="{C3380CC4-5D6E-409C-BE32-E72D297353CC}">
              <c16:uniqueId val="{0000000C-9B07-4B9B-BB2F-589422870F88}"/>
            </c:ext>
          </c:extLst>
        </c:ser>
        <c:ser>
          <c:idx val="6"/>
          <c:order val="6"/>
          <c:tx>
            <c:strRef>
              <c:f>Revenus!$B$95</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Revenus!$C$95:$N$95</c:f>
              <c:numCache>
                <c:formatCode>_(* #\ ##0_);_(* \(#\ ##0\);_(* "-"_);_(@_)</c:formatCode>
                <c:ptCount val="12"/>
                <c:pt idx="0">
                  <c:v>76108.624444810179</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F8AE-404B-8B54-301286EE8F1E}"/>
            </c:ext>
          </c:extLst>
        </c:ser>
        <c:dLbls>
          <c:showLegendKey val="0"/>
          <c:showVal val="0"/>
          <c:showCatName val="0"/>
          <c:showSerName val="0"/>
          <c:showPercent val="0"/>
          <c:showBubbleSize val="0"/>
        </c:dLbls>
        <c:marker val="1"/>
        <c:smooth val="0"/>
        <c:axId val="1575468336"/>
        <c:axId val="1575472688"/>
      </c:lineChart>
      <c:catAx>
        <c:axId val="1575468336"/>
        <c:scaling>
          <c:orientation val="minMax"/>
        </c:scaling>
        <c:delete val="0"/>
        <c:axPos val="b"/>
        <c:numFmt formatCode="General" sourceLinked="0"/>
        <c:majorTickMark val="out"/>
        <c:minorTickMark val="none"/>
        <c:tickLblPos val="nextTo"/>
        <c:crossAx val="1575472688"/>
        <c:crosses val="autoZero"/>
        <c:auto val="1"/>
        <c:lblAlgn val="ctr"/>
        <c:lblOffset val="100"/>
        <c:noMultiLvlLbl val="0"/>
      </c:catAx>
      <c:valAx>
        <c:axId val="1575472688"/>
        <c:scaling>
          <c:orientation val="minMax"/>
        </c:scaling>
        <c:delete val="0"/>
        <c:axPos val="l"/>
        <c:majorGridlines/>
        <c:numFmt formatCode="_(* #\ ##0_);_(* \(#\ ##0\);_(* &quot;-&quot;_);_(@_)" sourceLinked="1"/>
        <c:majorTickMark val="out"/>
        <c:minorTickMark val="none"/>
        <c:tickLblPos val="nextTo"/>
        <c:crossAx val="157546833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Revenus!$B$35</c:f>
              <c:strCache>
                <c:ptCount val="1"/>
                <c:pt idx="0">
                  <c:v>2015</c:v>
                </c:pt>
              </c:strCache>
            </c:strRef>
          </c:tx>
          <c:spPr>
            <a:ln w="34925"/>
          </c:spPr>
          <c:marker>
            <c:symbol val="diamond"/>
            <c:size val="8"/>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Revenus!$C$35:$N$35</c:f>
            </c:numRef>
          </c:val>
          <c:smooth val="0"/>
          <c:extLst>
            <c:ext xmlns:c16="http://schemas.microsoft.com/office/drawing/2014/chart" uri="{C3380CC4-5D6E-409C-BE32-E72D297353CC}">
              <c16:uniqueId val="{00000000-4DC5-46CD-A39A-9ECCBFF98DB1}"/>
            </c:ext>
          </c:extLst>
        </c:ser>
        <c:ser>
          <c:idx val="1"/>
          <c:order val="1"/>
          <c:tx>
            <c:strRef>
              <c:f>Revenus!$B$36</c:f>
              <c:strCache>
                <c:ptCount val="1"/>
                <c:pt idx="0">
                  <c:v>2016</c:v>
                </c:pt>
              </c:strCache>
            </c:strRef>
          </c:tx>
          <c:spPr>
            <a:ln w="34925"/>
          </c:spPr>
          <c:marker>
            <c:symbol val="square"/>
            <c:size val="7"/>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Revenus!$C$36:$N$36</c:f>
              <c:numCache>
                <c:formatCode>_(* #\ ##0_);_(* \(#\ ##0\);_(* "-"_);_(@_)</c:formatCode>
                <c:ptCount val="12"/>
                <c:pt idx="0">
                  <c:v>2226093.3091640915</c:v>
                </c:pt>
                <c:pt idx="1">
                  <c:v>2320135.0021553617</c:v>
                </c:pt>
                <c:pt idx="2">
                  <c:v>2274111.9902664088</c:v>
                </c:pt>
                <c:pt idx="3">
                  <c:v>2526794.8704422438</c:v>
                </c:pt>
                <c:pt idx="4">
                  <c:v>2500868.7817683164</c:v>
                </c:pt>
                <c:pt idx="5">
                  <c:v>2471115.7015965823</c:v>
                </c:pt>
                <c:pt idx="6">
                  <c:v>2363852.9782832759</c:v>
                </c:pt>
                <c:pt idx="7">
                  <c:v>2449927.9533046405</c:v>
                </c:pt>
                <c:pt idx="8">
                  <c:v>2714390.8749330859</c:v>
                </c:pt>
                <c:pt idx="9">
                  <c:v>2747632.9292659154</c:v>
                </c:pt>
                <c:pt idx="10">
                  <c:v>2608583.3022762435</c:v>
                </c:pt>
                <c:pt idx="11">
                  <c:v>2830164.1301046181</c:v>
                </c:pt>
              </c:numCache>
            </c:numRef>
          </c:val>
          <c:smooth val="0"/>
          <c:extLst>
            <c:ext xmlns:c16="http://schemas.microsoft.com/office/drawing/2014/chart" uri="{C3380CC4-5D6E-409C-BE32-E72D297353CC}">
              <c16:uniqueId val="{00000001-4DC5-46CD-A39A-9ECCBFF98DB1}"/>
            </c:ext>
          </c:extLst>
        </c:ser>
        <c:ser>
          <c:idx val="2"/>
          <c:order val="2"/>
          <c:tx>
            <c:strRef>
              <c:f>Revenus!$B$37</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Revenus!$C$37:$N$37</c:f>
              <c:numCache>
                <c:formatCode>_(* #\ ##0_);_(* \(#\ ##0\);_(* "-"_);_(@_)</c:formatCode>
                <c:ptCount val="12"/>
                <c:pt idx="0">
                  <c:v>2798915.391193856</c:v>
                </c:pt>
                <c:pt idx="1">
                  <c:v>2708507.1096732244</c:v>
                </c:pt>
                <c:pt idx="2">
                  <c:v>3061215.3613801417</c:v>
                </c:pt>
                <c:pt idx="3">
                  <c:v>2970911.0940222004</c:v>
                </c:pt>
                <c:pt idx="4">
                  <c:v>3040805.2619679924</c:v>
                </c:pt>
                <c:pt idx="5">
                  <c:v>2513480.3176438753</c:v>
                </c:pt>
                <c:pt idx="6">
                  <c:v>3365511.0312507749</c:v>
                </c:pt>
                <c:pt idx="7">
                  <c:v>3580436.7965191072</c:v>
                </c:pt>
                <c:pt idx="8">
                  <c:v>3361524.3351311539</c:v>
                </c:pt>
                <c:pt idx="9">
                  <c:v>3335934.5006928514</c:v>
                </c:pt>
                <c:pt idx="10">
                  <c:v>2787992.1680373698</c:v>
                </c:pt>
                <c:pt idx="11">
                  <c:v>3203732.39800253</c:v>
                </c:pt>
              </c:numCache>
            </c:numRef>
          </c:val>
          <c:smooth val="0"/>
          <c:extLst>
            <c:ext xmlns:c16="http://schemas.microsoft.com/office/drawing/2014/chart" uri="{C3380CC4-5D6E-409C-BE32-E72D297353CC}">
              <c16:uniqueId val="{00000003-4DC5-46CD-A39A-9ECCBFF98DB1}"/>
            </c:ext>
          </c:extLst>
        </c:ser>
        <c:ser>
          <c:idx val="3"/>
          <c:order val="3"/>
          <c:tx>
            <c:strRef>
              <c:f>Revenus!$B$38</c:f>
              <c:strCache>
                <c:ptCount val="1"/>
                <c:pt idx="0">
                  <c:v>2018</c:v>
                </c:pt>
              </c:strCache>
            </c:strRef>
          </c:tx>
          <c:spPr>
            <a:ln w="38100"/>
          </c:spPr>
          <c:marker>
            <c:symbol val="circle"/>
            <c:size val="5"/>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Revenus!$C$38:$N$38</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4-4DC5-46CD-A39A-9ECCBFF98DB1}"/>
            </c:ext>
          </c:extLst>
        </c:ser>
        <c:ser>
          <c:idx val="4"/>
          <c:order val="4"/>
          <c:tx>
            <c:strRef>
              <c:f>Revenus!$B$39</c:f>
              <c:strCache>
                <c:ptCount val="1"/>
                <c:pt idx="0">
                  <c:v>2019</c:v>
                </c:pt>
              </c:strCache>
            </c:strRef>
          </c:tx>
          <c:spPr>
            <a:ln w="38100"/>
          </c:spPr>
          <c:marker>
            <c:symbol val="diamond"/>
            <c:size val="7"/>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c:ext xmlns:c16="http://schemas.microsoft.com/office/drawing/2014/chart" uri="{C3380CC4-5D6E-409C-BE32-E72D297353CC}">
              <c16:uniqueId val="{00000005-4DC5-46CD-A39A-9ECCBFF98DB1}"/>
            </c:ext>
          </c:extLst>
        </c:ser>
        <c:ser>
          <c:idx val="5"/>
          <c:order val="5"/>
          <c:tx>
            <c:strRef>
              <c:f>Revenus!$B$40</c:f>
              <c:strCache>
                <c:ptCount val="1"/>
                <c:pt idx="0">
                  <c:v>2020</c:v>
                </c:pt>
              </c:strCache>
            </c:strRef>
          </c:tx>
          <c:spPr>
            <a:ln w="34925"/>
          </c:spP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Revenus!$C$40:$N$40</c:f>
              <c:numCache>
                <c:formatCode>_(* #\ ##0_);_(* \(#\ ##0\);_(* "-"_);_(@_)</c:formatCode>
                <c:ptCount val="12"/>
                <c:pt idx="0">
                  <c:v>2553542.4647483346</c:v>
                </c:pt>
                <c:pt idx="1">
                  <c:v>1914783.4209632282</c:v>
                </c:pt>
                <c:pt idx="2">
                  <c:v>2175089.6833495223</c:v>
                </c:pt>
                <c:pt idx="3">
                  <c:v>2003293.8952778822</c:v>
                </c:pt>
                <c:pt idx="4">
                  <c:v>1962510.7023836342</c:v>
                </c:pt>
                <c:pt idx="5">
                  <c:v>1844603.727897106</c:v>
                </c:pt>
                <c:pt idx="6">
                  <c:v>1850370.1716649109</c:v>
                </c:pt>
                <c:pt idx="7">
                  <c:v>1896365.7563300165</c:v>
                </c:pt>
                <c:pt idx="8">
                  <c:v>1840205.182399937</c:v>
                </c:pt>
                <c:pt idx="9">
                  <c:v>1870450.2369923361</c:v>
                </c:pt>
                <c:pt idx="10">
                  <c:v>1777011.8575959567</c:v>
                </c:pt>
                <c:pt idx="11">
                  <c:v>1808480.0121253373</c:v>
                </c:pt>
              </c:numCache>
            </c:numRef>
          </c:val>
          <c:smooth val="0"/>
          <c:extLst>
            <c:ext xmlns:c16="http://schemas.microsoft.com/office/drawing/2014/chart" uri="{C3380CC4-5D6E-409C-BE32-E72D297353CC}">
              <c16:uniqueId val="{00000001-5D93-4831-88A4-9E1C1CE5BDB2}"/>
            </c:ext>
          </c:extLst>
        </c:ser>
        <c:ser>
          <c:idx val="6"/>
          <c:order val="6"/>
          <c:tx>
            <c:strRef>
              <c:f>Revenus!$B$41</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Revenus!$C$41:$N$41</c:f>
              <c:numCache>
                <c:formatCode>_(* #\ ##0_);_(* \(#\ ##0\);_(* "-"_);_(@_)</c:formatCode>
                <c:ptCount val="12"/>
                <c:pt idx="0">
                  <c:v>1848435.2652661651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464-413C-9FB3-08D31E43DAC3}"/>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6.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39</xdr:row>
      <xdr:rowOff>95249</xdr:rowOff>
    </xdr:from>
    <xdr:to>
      <xdr:col>14</xdr:col>
      <xdr:colOff>200025</xdr:colOff>
      <xdr:row>59</xdr:row>
      <xdr:rowOff>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15</xdr:row>
      <xdr:rowOff>114300</xdr:rowOff>
    </xdr:from>
    <xdr:to>
      <xdr:col>15</xdr:col>
      <xdr:colOff>216834</xdr:colOff>
      <xdr:row>30</xdr:row>
      <xdr:rowOff>28014</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692944</xdr:colOff>
      <xdr:row>95</xdr:row>
      <xdr:rowOff>159545</xdr:rowOff>
    </xdr:from>
    <xdr:to>
      <xdr:col>15</xdr:col>
      <xdr:colOff>97912</xdr:colOff>
      <xdr:row>110</xdr:row>
      <xdr:rowOff>73259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41</xdr:row>
      <xdr:rowOff>178594</xdr:rowOff>
    </xdr:from>
    <xdr:to>
      <xdr:col>14</xdr:col>
      <xdr:colOff>105056</xdr:colOff>
      <xdr:row>56</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xdr:cNvPicPr/>
      </xdr:nvPicPr>
      <xdr:blipFill>
        <a:blip xmlns:r="http://schemas.openxmlformats.org/officeDocument/2006/relationships" r:embed="rId4"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68</xdr:row>
      <xdr:rowOff>0</xdr:rowOff>
    </xdr:from>
    <xdr:to>
      <xdr:col>14</xdr:col>
      <xdr:colOff>81243</xdr:colOff>
      <xdr:row>82</xdr:row>
      <xdr:rowOff>104214</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15</xdr:row>
      <xdr:rowOff>137413</xdr:rowOff>
    </xdr:from>
    <xdr:to>
      <xdr:col>14</xdr:col>
      <xdr:colOff>1680</xdr:colOff>
      <xdr:row>30</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731044</xdr:colOff>
      <xdr:row>95</xdr:row>
      <xdr:rowOff>159545</xdr:rowOff>
    </xdr:from>
    <xdr:to>
      <xdr:col>15</xdr:col>
      <xdr:colOff>2662</xdr:colOff>
      <xdr:row>110</xdr:row>
      <xdr:rowOff>73259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41</xdr:row>
      <xdr:rowOff>178594</xdr:rowOff>
    </xdr:from>
    <xdr:to>
      <xdr:col>14</xdr:col>
      <xdr:colOff>105056</xdr:colOff>
      <xdr:row>56</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15</xdr:row>
      <xdr:rowOff>0</xdr:rowOff>
    </xdr:from>
    <xdr:to>
      <xdr:col>27</xdr:col>
      <xdr:colOff>731184</xdr:colOff>
      <xdr:row>29</xdr:row>
      <xdr:rowOff>104214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69</xdr:row>
      <xdr:rowOff>0</xdr:rowOff>
    </xdr:from>
    <xdr:to>
      <xdr:col>14</xdr:col>
      <xdr:colOff>81243</xdr:colOff>
      <xdr:row>83</xdr:row>
      <xdr:rowOff>104214</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14</xdr:row>
      <xdr:rowOff>187139</xdr:rowOff>
    </xdr:from>
    <xdr:to>
      <xdr:col>14</xdr:col>
      <xdr:colOff>123265</xdr:colOff>
      <xdr:row>28</xdr:row>
      <xdr:rowOff>142875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62</xdr:row>
      <xdr:rowOff>100853</xdr:rowOff>
    </xdr:from>
    <xdr:to>
      <xdr:col>14</xdr:col>
      <xdr:colOff>36420</xdr:colOff>
      <xdr:row>77</xdr:row>
      <xdr:rowOff>14567</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xdr:cNvPicPr/>
      </xdr:nvPicPr>
      <xdr:blipFill>
        <a:blip xmlns:r="http://schemas.openxmlformats.org/officeDocument/2006/relationships" r:embed="rId3" cstate="print"/>
        <a:stretch>
          <a:fillRect/>
        </a:stretch>
      </xdr:blipFill>
      <xdr:spPr bwMode="auto">
        <a:xfrm>
          <a:off x="35718" y="47624"/>
          <a:ext cx="840581" cy="731044"/>
        </a:xfrm>
        <a:prstGeom prst="rect">
          <a:avLst/>
        </a:prstGeom>
        <a:noFill/>
        <a:ln>
          <a:noFill/>
        </a:ln>
      </xdr:spPr>
    </xdr:pic>
    <xdr:clientData/>
  </xdr:twoCellAnchor>
  <xdr:twoCellAnchor>
    <xdr:from>
      <xdr:col>2</xdr:col>
      <xdr:colOff>0</xdr:colOff>
      <xdr:row>41</xdr:row>
      <xdr:rowOff>0</xdr:rowOff>
    </xdr:from>
    <xdr:to>
      <xdr:col>14</xdr:col>
      <xdr:colOff>235886</xdr:colOff>
      <xdr:row>52</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57151</xdr:colOff>
      <xdr:row>1</xdr:row>
      <xdr:rowOff>47625</xdr:rowOff>
    </xdr:from>
    <xdr:to>
      <xdr:col>0</xdr:col>
      <xdr:colOff>819151</xdr:colOff>
      <xdr:row>4</xdr:row>
      <xdr:rowOff>180975</xdr:rowOff>
    </xdr:to>
    <xdr:pic>
      <xdr:nvPicPr>
        <xdr:cNvPr id="3" name="Image 1"/>
        <xdr:cNvPicPr/>
      </xdr:nvPicPr>
      <xdr:blipFill>
        <a:blip xmlns:r="http://schemas.openxmlformats.org/officeDocument/2006/relationships" r:embed="rId1" cstate="print"/>
        <a:stretch>
          <a:fillRect/>
        </a:stretch>
      </xdr:blipFill>
      <xdr:spPr bwMode="auto">
        <a:xfrm>
          <a:off x="57151" y="238125"/>
          <a:ext cx="762000" cy="7048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C105"/>
  <sheetViews>
    <sheetView tabSelected="1" zoomScaleNormal="100" workbookViewId="0">
      <pane xSplit="2" ySplit="6" topLeftCell="CK7" activePane="bottomRight" state="frozen"/>
      <selection pane="topRight" activeCell="C1" sqref="C1"/>
      <selection pane="bottomLeft" activeCell="A6" sqref="A6"/>
      <selection pane="bottomRight" activeCell="CV1" sqref="CV1:DF1048576"/>
    </sheetView>
  </sheetViews>
  <sheetFormatPr baseColWidth="10" defaultColWidth="11.42578125" defaultRowHeight="15" zeroHeight="1" x14ac:dyDescent="0.25"/>
  <cols>
    <col min="1" max="1" width="11.42578125" style="19" customWidth="1"/>
    <col min="2" max="2" width="43.28515625" style="19" customWidth="1"/>
    <col min="3" max="26" width="13.28515625" style="19" customWidth="1"/>
    <col min="27" max="74" width="11.28515625" style="19" customWidth="1"/>
    <col min="75" max="76" width="11.140625" style="19" customWidth="1"/>
    <col min="77" max="91" width="11.42578125" style="19" customWidth="1"/>
    <col min="92" max="92" width="12.85546875" style="19" bestFit="1" customWidth="1"/>
    <col min="93" max="93" width="11.42578125" style="19"/>
    <col min="94" max="98" width="11.42578125" style="19" customWidth="1"/>
    <col min="99" max="99" width="11.42578125" style="19"/>
    <col min="100" max="110" width="0" style="19" hidden="1" customWidth="1"/>
    <col min="111" max="16384" width="11.42578125" style="19"/>
  </cols>
  <sheetData>
    <row r="1" spans="2:159" x14ac:dyDescent="0.25"/>
    <row r="2" spans="2:159" ht="31.5" x14ac:dyDescent="0.5">
      <c r="B2" s="20"/>
      <c r="C2" s="20"/>
      <c r="D2" s="20"/>
      <c r="E2" s="20"/>
      <c r="F2" s="20"/>
      <c r="G2" s="20"/>
      <c r="H2" s="20"/>
      <c r="I2" s="20"/>
      <c r="J2" s="20"/>
      <c r="K2" s="20"/>
      <c r="L2" s="20"/>
      <c r="M2" s="20"/>
      <c r="N2" s="20"/>
      <c r="O2" s="20"/>
      <c r="P2" s="20"/>
      <c r="Q2" s="20"/>
      <c r="R2" s="20"/>
      <c r="S2" s="20"/>
      <c r="T2" s="20"/>
      <c r="U2" s="20"/>
      <c r="V2" s="20"/>
      <c r="W2" s="20"/>
      <c r="X2" s="20"/>
      <c r="Y2" s="20"/>
      <c r="Z2" s="20"/>
    </row>
    <row r="3" spans="2:159" x14ac:dyDescent="0.25"/>
    <row r="4" spans="2:159" x14ac:dyDescent="0.25"/>
    <row r="5" spans="2:159" x14ac:dyDescent="0.25"/>
    <row r="6" spans="2:159" s="33" customFormat="1" x14ac:dyDescent="0.25">
      <c r="B6" s="31"/>
      <c r="C6" s="32">
        <v>41275</v>
      </c>
      <c r="D6" s="32">
        <v>41306</v>
      </c>
      <c r="E6" s="32">
        <v>41334</v>
      </c>
      <c r="F6" s="32">
        <v>41365</v>
      </c>
      <c r="G6" s="32">
        <v>41395</v>
      </c>
      <c r="H6" s="32">
        <v>41426</v>
      </c>
      <c r="I6" s="32">
        <v>41456</v>
      </c>
      <c r="J6" s="32">
        <v>41487</v>
      </c>
      <c r="K6" s="32">
        <v>41518</v>
      </c>
      <c r="L6" s="32">
        <v>41548</v>
      </c>
      <c r="M6" s="32">
        <v>41579</v>
      </c>
      <c r="N6" s="32">
        <v>41609</v>
      </c>
      <c r="O6" s="32">
        <v>41640</v>
      </c>
      <c r="P6" s="32">
        <v>41671</v>
      </c>
      <c r="Q6" s="32">
        <v>41699</v>
      </c>
      <c r="R6" s="32">
        <v>41730</v>
      </c>
      <c r="S6" s="32">
        <v>41760</v>
      </c>
      <c r="T6" s="32">
        <v>41791</v>
      </c>
      <c r="U6" s="32">
        <v>41821</v>
      </c>
      <c r="V6" s="32">
        <v>41852</v>
      </c>
      <c r="W6" s="32">
        <v>41883</v>
      </c>
      <c r="X6" s="32">
        <v>41913</v>
      </c>
      <c r="Y6" s="32">
        <v>41944</v>
      </c>
      <c r="Z6" s="32">
        <v>41974</v>
      </c>
      <c r="AA6" s="32">
        <v>42005</v>
      </c>
      <c r="AB6" s="32">
        <v>42036</v>
      </c>
      <c r="AC6" s="32">
        <v>42064</v>
      </c>
      <c r="AD6" s="32">
        <v>42095</v>
      </c>
      <c r="AE6" s="32">
        <v>42125</v>
      </c>
      <c r="AF6" s="32">
        <v>42156</v>
      </c>
      <c r="AG6" s="32">
        <v>42186</v>
      </c>
      <c r="AH6" s="32">
        <v>42217</v>
      </c>
      <c r="AI6" s="32">
        <v>42248</v>
      </c>
      <c r="AJ6" s="32">
        <v>42278</v>
      </c>
      <c r="AK6" s="32">
        <v>42309</v>
      </c>
      <c r="AL6" s="32">
        <v>42339</v>
      </c>
      <c r="AM6" s="32">
        <v>42370</v>
      </c>
      <c r="AN6" s="32">
        <v>42401</v>
      </c>
      <c r="AO6" s="32">
        <v>42430</v>
      </c>
      <c r="AP6" s="32">
        <v>42461</v>
      </c>
      <c r="AQ6" s="32">
        <v>42491</v>
      </c>
      <c r="AR6" s="32">
        <v>42522</v>
      </c>
      <c r="AS6" s="32">
        <v>42552</v>
      </c>
      <c r="AT6" s="32">
        <v>42583</v>
      </c>
      <c r="AU6" s="32">
        <v>42614</v>
      </c>
      <c r="AV6" s="32">
        <v>42644</v>
      </c>
      <c r="AW6" s="32">
        <v>42675</v>
      </c>
      <c r="AX6" s="32">
        <v>42705</v>
      </c>
      <c r="AY6" s="32">
        <v>42736</v>
      </c>
      <c r="AZ6" s="32">
        <v>42767</v>
      </c>
      <c r="BA6" s="32">
        <v>42795</v>
      </c>
      <c r="BB6" s="32">
        <v>42826</v>
      </c>
      <c r="BC6" s="32">
        <v>42856</v>
      </c>
      <c r="BD6" s="32">
        <v>42887</v>
      </c>
      <c r="BE6" s="32">
        <v>42917</v>
      </c>
      <c r="BF6" s="32">
        <v>42948</v>
      </c>
      <c r="BG6" s="32">
        <v>42979</v>
      </c>
      <c r="BH6" s="32">
        <v>43009</v>
      </c>
      <c r="BI6" s="32">
        <v>43040</v>
      </c>
      <c r="BJ6" s="32">
        <v>43070</v>
      </c>
      <c r="BK6" s="32">
        <v>43101</v>
      </c>
      <c r="BL6" s="32">
        <v>43132</v>
      </c>
      <c r="BM6" s="32">
        <v>43160</v>
      </c>
      <c r="BN6" s="32">
        <v>43191</v>
      </c>
      <c r="BO6" s="32">
        <v>43221</v>
      </c>
      <c r="BP6" s="32">
        <v>43252</v>
      </c>
      <c r="BQ6" s="32">
        <v>43282</v>
      </c>
      <c r="BR6" s="32">
        <v>43313</v>
      </c>
      <c r="BS6" s="32">
        <v>43344</v>
      </c>
      <c r="BT6" s="32">
        <v>43374</v>
      </c>
      <c r="BU6" s="32">
        <v>43405</v>
      </c>
      <c r="BV6" s="32">
        <v>43435</v>
      </c>
      <c r="BW6" s="32">
        <v>43466</v>
      </c>
      <c r="BX6" s="32">
        <v>43497</v>
      </c>
      <c r="BY6" s="32">
        <v>43525</v>
      </c>
      <c r="BZ6" s="32">
        <v>43556</v>
      </c>
      <c r="CA6" s="32">
        <v>43586</v>
      </c>
      <c r="CB6" s="32">
        <v>43617</v>
      </c>
      <c r="CC6" s="32">
        <v>43647</v>
      </c>
      <c r="CD6" s="32">
        <v>43678</v>
      </c>
      <c r="CE6" s="32">
        <v>43709</v>
      </c>
      <c r="CF6" s="32">
        <v>43739</v>
      </c>
      <c r="CG6" s="32">
        <v>43770</v>
      </c>
      <c r="CH6" s="32">
        <v>43800</v>
      </c>
      <c r="CI6" s="32">
        <v>43831</v>
      </c>
      <c r="CJ6" s="32">
        <v>43862</v>
      </c>
      <c r="CK6" s="32">
        <v>43891</v>
      </c>
      <c r="CL6" s="32">
        <v>43922</v>
      </c>
      <c r="CM6" s="32">
        <v>43952</v>
      </c>
      <c r="CN6" s="32">
        <v>43983</v>
      </c>
      <c r="CO6" s="32">
        <v>44013</v>
      </c>
      <c r="CP6" s="32">
        <v>44044</v>
      </c>
      <c r="CQ6" s="32">
        <v>44075</v>
      </c>
      <c r="CR6" s="32">
        <v>44105</v>
      </c>
      <c r="CS6" s="32">
        <v>44136</v>
      </c>
      <c r="CT6" s="32">
        <v>44166</v>
      </c>
      <c r="CU6" s="32">
        <v>44197</v>
      </c>
      <c r="CV6" s="32">
        <v>44228</v>
      </c>
      <c r="CW6" s="32">
        <v>44256</v>
      </c>
      <c r="CX6" s="32">
        <v>44287</v>
      </c>
      <c r="CY6" s="32">
        <v>44317</v>
      </c>
      <c r="CZ6" s="32">
        <v>44348</v>
      </c>
      <c r="DA6" s="32">
        <v>44378</v>
      </c>
      <c r="DB6" s="32">
        <v>44409</v>
      </c>
      <c r="DC6" s="32">
        <v>44440</v>
      </c>
      <c r="DD6" s="32">
        <v>44470</v>
      </c>
      <c r="DE6" s="32">
        <v>44501</v>
      </c>
      <c r="DF6" s="32">
        <v>44531</v>
      </c>
    </row>
    <row r="7" spans="2:159" x14ac:dyDescent="0.25">
      <c r="B7" s="21" t="s">
        <v>20</v>
      </c>
      <c r="C7" s="34">
        <v>4254.7300208501429</v>
      </c>
      <c r="D7" s="34">
        <v>4264.5325523139309</v>
      </c>
      <c r="E7" s="34">
        <v>4274.3576679658172</v>
      </c>
      <c r="F7" s="34">
        <v>4284.2054198378255</v>
      </c>
      <c r="G7" s="34">
        <v>4294.0758600818572</v>
      </c>
      <c r="H7" s="34">
        <v>4303.9690409699679</v>
      </c>
      <c r="I7" s="34">
        <v>4313.8850148946412</v>
      </c>
      <c r="J7" s="34">
        <v>4323.8238343690709</v>
      </c>
      <c r="K7" s="34">
        <v>4333.7855520274361</v>
      </c>
      <c r="L7" s="34">
        <v>4343.7702206251788</v>
      </c>
      <c r="M7" s="34">
        <v>4353.7778930392878</v>
      </c>
      <c r="N7" s="34">
        <v>4363.8086222685679</v>
      </c>
      <c r="O7" s="34">
        <v>4373.8624614339469</v>
      </c>
      <c r="P7" s="34">
        <v>4383.9394637787209</v>
      </c>
      <c r="Q7" s="34">
        <v>4394.0396826688593</v>
      </c>
      <c r="R7" s="34">
        <v>4404.1631715932836</v>
      </c>
      <c r="S7" s="34">
        <v>4414.3099841641488</v>
      </c>
      <c r="T7" s="34">
        <v>4424.4801741171259</v>
      </c>
      <c r="U7" s="34">
        <v>4434.6737953116908</v>
      </c>
      <c r="V7" s="34">
        <v>4444.8909017314045</v>
      </c>
      <c r="W7" s="34">
        <v>4455.131547484204</v>
      </c>
      <c r="X7" s="34">
        <v>4465.3957868026837</v>
      </c>
      <c r="Y7" s="34">
        <v>4475.6836740443878</v>
      </c>
      <c r="Z7" s="34">
        <v>4485.995263692088</v>
      </c>
      <c r="AA7" s="34">
        <v>4496.3306103540972</v>
      </c>
      <c r="AB7" s="34">
        <v>4506.6897687645251</v>
      </c>
      <c r="AC7" s="34">
        <v>4517.0727937835882</v>
      </c>
      <c r="AD7" s="34">
        <v>4527.4797403978964</v>
      </c>
      <c r="AE7" s="34">
        <v>4537.9106637207451</v>
      </c>
      <c r="AF7" s="34">
        <v>4548.3656189924059</v>
      </c>
      <c r="AG7" s="34">
        <v>4558.8446615804178</v>
      </c>
      <c r="AH7" s="34">
        <v>4569.3478469798838</v>
      </c>
      <c r="AI7" s="34">
        <v>4579.8752308137609</v>
      </c>
      <c r="AJ7" s="34">
        <v>4590.4268688331586</v>
      </c>
      <c r="AK7" s="34">
        <v>4601.0028169176303</v>
      </c>
      <c r="AL7" s="34">
        <v>4611.603131075467</v>
      </c>
      <c r="AM7" s="34">
        <v>4622.2278674440122</v>
      </c>
      <c r="AN7" s="34">
        <v>4632.8770822899314</v>
      </c>
      <c r="AO7" s="34">
        <v>4643.5508320095278</v>
      </c>
      <c r="AP7" s="34">
        <v>4654.2491731290365</v>
      </c>
      <c r="AQ7" s="34">
        <v>4664.9721623049254</v>
      </c>
      <c r="AR7" s="34">
        <v>4675.7198563241927</v>
      </c>
      <c r="AS7" s="34">
        <v>4686.4923121046695</v>
      </c>
      <c r="AT7" s="34">
        <v>4697.2895866953204</v>
      </c>
      <c r="AU7" s="34">
        <v>4708.1117372765466</v>
      </c>
      <c r="AV7" s="34">
        <v>4718.9588211604869</v>
      </c>
      <c r="AW7" s="34">
        <v>4729.8308957913232</v>
      </c>
      <c r="AX7" s="34">
        <v>4740.7280187455799</v>
      </c>
      <c r="AY7" s="34">
        <v>4751.6502477324448</v>
      </c>
      <c r="AZ7" s="34">
        <v>4762.5976405940501</v>
      </c>
      <c r="BA7" s="34">
        <v>4773.5702553057954</v>
      </c>
      <c r="BB7" s="34">
        <v>4784.5681499766506</v>
      </c>
      <c r="BC7" s="34">
        <v>4795.591382849464</v>
      </c>
      <c r="BD7" s="34">
        <v>4806.6400123012709</v>
      </c>
      <c r="BE7" s="34">
        <v>4817.7140968436006</v>
      </c>
      <c r="BF7" s="34">
        <v>4828.8136951227898</v>
      </c>
      <c r="BG7" s="34">
        <v>4839.9388659202905</v>
      </c>
      <c r="BH7" s="34">
        <v>4851.0896681529812</v>
      </c>
      <c r="BI7" s="34">
        <v>4862.2661608734816</v>
      </c>
      <c r="BJ7" s="34">
        <v>4873.4684032704563</v>
      </c>
      <c r="BK7" s="34">
        <v>4884.6964546689533</v>
      </c>
      <c r="BL7" s="34">
        <v>4895.9503745306838</v>
      </c>
      <c r="BM7" s="34">
        <v>4907.2302224543582</v>
      </c>
      <c r="BN7" s="34">
        <v>4918.5360581759978</v>
      </c>
      <c r="BO7" s="34">
        <v>4929.8679415692504</v>
      </c>
      <c r="BP7" s="34">
        <v>4941.2259326457079</v>
      </c>
      <c r="BQ7" s="34">
        <v>4952.6100915552233</v>
      </c>
      <c r="BR7" s="34">
        <v>4964.0204785862297</v>
      </c>
      <c r="BS7" s="34">
        <v>4975.4571541660598</v>
      </c>
      <c r="BT7" s="34">
        <v>4986.9201788612663</v>
      </c>
      <c r="BU7" s="34">
        <v>4998.4096133779403</v>
      </c>
      <c r="BV7" s="34">
        <v>5009.9255185620295</v>
      </c>
      <c r="BW7" s="34">
        <v>5021.4679553996848</v>
      </c>
      <c r="BX7" s="34">
        <v>5033.036985017543</v>
      </c>
      <c r="BY7" s="34">
        <v>5044.6326686830798</v>
      </c>
      <c r="BZ7" s="34">
        <v>5056.2550678049247</v>
      </c>
      <c r="CA7" s="34">
        <v>5067.9042439331879</v>
      </c>
      <c r="CB7" s="34">
        <v>5079.5802587597864</v>
      </c>
      <c r="CC7" s="34">
        <v>5091.2831741187683</v>
      </c>
      <c r="CD7" s="34">
        <v>5103.0130519866434</v>
      </c>
      <c r="CE7" s="34">
        <v>5114.7699544827092</v>
      </c>
      <c r="CF7" s="34">
        <v>5126.5539438693813</v>
      </c>
      <c r="CG7" s="34">
        <v>5138.3650825525219</v>
      </c>
      <c r="CH7" s="34">
        <v>5150.2034330817669</v>
      </c>
      <c r="CI7" s="34">
        <v>5162.0690581508761</v>
      </c>
      <c r="CJ7" s="34">
        <v>5173.9620205980345</v>
      </c>
      <c r="CK7" s="34">
        <v>5185.8823834062059</v>
      </c>
      <c r="CL7" s="34">
        <v>5197.830209703463</v>
      </c>
      <c r="CM7" s="34">
        <v>5209.8055627633175</v>
      </c>
      <c r="CN7" s="34">
        <v>5221.8085060050607</v>
      </c>
      <c r="CO7" s="34">
        <v>5233.839102994094</v>
      </c>
      <c r="CP7" s="34">
        <v>5245.8974174422692</v>
      </c>
      <c r="CQ7" s="34">
        <v>5257.9835132082253</v>
      </c>
      <c r="CR7" s="34">
        <v>5270.0974542977237</v>
      </c>
      <c r="CS7" s="34">
        <v>5282.2393048639924</v>
      </c>
      <c r="CT7" s="34">
        <v>5294.4091292080566</v>
      </c>
      <c r="CU7" s="34">
        <v>5306.606991779101</v>
      </c>
      <c r="CV7" s="34">
        <v>5318.8329571747799</v>
      </c>
      <c r="CW7" s="34">
        <v>5331.0870901415801</v>
      </c>
      <c r="CX7" s="34">
        <v>5343.3694555751599</v>
      </c>
      <c r="CY7" s="34">
        <v>5355.6801185206905</v>
      </c>
      <c r="CZ7" s="34">
        <v>5368.0191441732022</v>
      </c>
      <c r="DA7" s="34">
        <v>5380.3865978779286</v>
      </c>
      <c r="DB7" s="34">
        <v>5392.7825451306526</v>
      </c>
      <c r="DC7" s="34">
        <v>5405.2070515780561</v>
      </c>
      <c r="DD7" s="34">
        <v>5417.6601830180598</v>
      </c>
      <c r="DE7" s="34">
        <v>5430.1420054001846</v>
      </c>
      <c r="DF7" s="34">
        <v>5442.6525848258825</v>
      </c>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row>
    <row r="8" spans="2:159" x14ac:dyDescent="0.25">
      <c r="B8" s="22" t="s">
        <v>17</v>
      </c>
      <c r="C8" s="35">
        <v>437.40100000000001</v>
      </c>
      <c r="D8" s="35">
        <v>444.57500000000005</v>
      </c>
      <c r="E8" s="35">
        <v>448.92999999999995</v>
      </c>
      <c r="F8" s="35">
        <v>444.73199999999997</v>
      </c>
      <c r="G8" s="35">
        <v>451.68700000000001</v>
      </c>
      <c r="H8" s="35">
        <v>451.03700000000003</v>
      </c>
      <c r="I8" s="35">
        <v>613.94100000000003</v>
      </c>
      <c r="J8" s="35">
        <v>834</v>
      </c>
      <c r="K8" s="35">
        <v>966.44699999999989</v>
      </c>
      <c r="L8" s="35">
        <v>936.5630000000001</v>
      </c>
      <c r="M8" s="35">
        <v>906.13799999999992</v>
      </c>
      <c r="N8" s="35">
        <v>1022.4580000000001</v>
      </c>
      <c r="O8" s="35">
        <v>1257.0980000000002</v>
      </c>
      <c r="P8" s="35">
        <v>1308.2860000000001</v>
      </c>
      <c r="Q8" s="35">
        <v>1097.1310000000001</v>
      </c>
      <c r="R8" s="35">
        <v>1083.0219999999999</v>
      </c>
      <c r="S8" s="35">
        <v>1128.7280000000001</v>
      </c>
      <c r="T8" s="35">
        <v>1077.058</v>
      </c>
      <c r="U8" s="35">
        <v>1125.288</v>
      </c>
      <c r="V8" s="35">
        <v>1164.5</v>
      </c>
      <c r="W8" s="35">
        <v>1309.0549999999998</v>
      </c>
      <c r="X8" s="35">
        <v>1439.5050000000001</v>
      </c>
      <c r="Y8" s="35">
        <v>1271.402049262465</v>
      </c>
      <c r="Z8" s="35">
        <v>1279.2380000000001</v>
      </c>
      <c r="AA8" s="35">
        <v>1239.8589999999999</v>
      </c>
      <c r="AB8" s="35">
        <v>1153.693</v>
      </c>
      <c r="AC8" s="35">
        <v>1155.3150000000001</v>
      </c>
      <c r="AD8" s="35">
        <v>1246.8530000000001</v>
      </c>
      <c r="AE8" s="35">
        <v>1187.4000000000001</v>
      </c>
      <c r="AF8" s="35">
        <v>1228.3419999999999</v>
      </c>
      <c r="AG8" s="35">
        <v>1253.8455906667241</v>
      </c>
      <c r="AH8" s="35">
        <v>1277.28466</v>
      </c>
      <c r="AI8" s="35">
        <v>1403.1639999999998</v>
      </c>
      <c r="AJ8" s="35">
        <v>1173.8413300000002</v>
      </c>
      <c r="AK8" s="35">
        <v>1359.27133</v>
      </c>
      <c r="AL8" s="35">
        <v>1397.1113300000002</v>
      </c>
      <c r="AM8" s="35">
        <v>1458.367</v>
      </c>
      <c r="AN8" s="35">
        <v>1463.5694934066578</v>
      </c>
      <c r="AO8" s="35">
        <v>1017.1997776811047</v>
      </c>
      <c r="AP8" s="35">
        <v>1538.0720000000001</v>
      </c>
      <c r="AQ8" s="35">
        <v>1572.1819999999998</v>
      </c>
      <c r="AR8" s="35">
        <v>1609.3549999999998</v>
      </c>
      <c r="AS8" s="35">
        <v>1910.7400000000002</v>
      </c>
      <c r="AT8" s="35">
        <v>1940.578</v>
      </c>
      <c r="AU8" s="35">
        <v>1955.7784020999998</v>
      </c>
      <c r="AV8" s="35">
        <v>2041.6673460159998</v>
      </c>
      <c r="AW8" s="35">
        <v>2042.6990103798396</v>
      </c>
      <c r="AX8" s="35">
        <v>2013.7519999999997</v>
      </c>
      <c r="AY8" s="35">
        <v>2054.5480199999997</v>
      </c>
      <c r="AZ8" s="35">
        <v>2115.4639999999999</v>
      </c>
      <c r="BA8" s="35">
        <v>2111.3420000000001</v>
      </c>
      <c r="BB8" s="35">
        <v>1905.3510000000001</v>
      </c>
      <c r="BC8" s="35">
        <v>1920.4790000000003</v>
      </c>
      <c r="BD8" s="35">
        <v>1854.713</v>
      </c>
      <c r="BE8" s="35">
        <v>1949.204</v>
      </c>
      <c r="BF8" s="35">
        <v>1993.991</v>
      </c>
      <c r="BG8" s="35">
        <v>2037.8095957152946</v>
      </c>
      <c r="BH8" s="35">
        <v>2053.5810000000001</v>
      </c>
      <c r="BI8" s="35">
        <v>2069.3449999999998</v>
      </c>
      <c r="BJ8" s="35">
        <v>2111.9960000000001</v>
      </c>
      <c r="BK8" s="35">
        <v>2126.4295184608645</v>
      </c>
      <c r="BL8" s="35">
        <v>2086.116</v>
      </c>
      <c r="BM8" s="35">
        <v>2154.19</v>
      </c>
      <c r="BN8" s="35">
        <v>2172.692</v>
      </c>
      <c r="BO8" s="35">
        <v>2181.4260769458797</v>
      </c>
      <c r="BP8" s="35">
        <v>2190.2160000000003</v>
      </c>
      <c r="BQ8" s="35">
        <v>2142.8399999999997</v>
      </c>
      <c r="BR8" s="35">
        <v>2110.076</v>
      </c>
      <c r="BS8" s="35">
        <v>2137.0722570067296</v>
      </c>
      <c r="BT8" s="35">
        <v>2119.873</v>
      </c>
      <c r="BU8" s="35">
        <v>2140.8719999999998</v>
      </c>
      <c r="BV8" s="35">
        <v>2221.5679999999998</v>
      </c>
      <c r="BW8" s="35">
        <v>2285.0770000000002</v>
      </c>
      <c r="BX8" s="35">
        <v>2284.0410000000002</v>
      </c>
      <c r="BY8" s="35">
        <v>2268.4009261499432</v>
      </c>
      <c r="BZ8" s="35">
        <v>2286.9512313276</v>
      </c>
      <c r="CA8" s="35">
        <v>2334.8686759821198</v>
      </c>
      <c r="CB8" s="35">
        <v>2327.4930824624771</v>
      </c>
      <c r="CC8" s="35">
        <v>2123.0406585110081</v>
      </c>
      <c r="CD8" s="35">
        <v>2210.3940783492112</v>
      </c>
      <c r="CE8" s="35">
        <v>2253.9162723722275</v>
      </c>
      <c r="CF8" s="35">
        <v>2254.1923268107148</v>
      </c>
      <c r="CG8" s="35">
        <v>2226.8786523239992</v>
      </c>
      <c r="CH8" s="35">
        <v>2131.5795527213004</v>
      </c>
      <c r="CI8" s="35">
        <v>2174.0680000000002</v>
      </c>
      <c r="CJ8" s="35">
        <v>2173.9629999999997</v>
      </c>
      <c r="CK8" s="35">
        <v>2238.0639999999999</v>
      </c>
      <c r="CL8" s="35">
        <v>2235.6880000000001</v>
      </c>
      <c r="CM8" s="35">
        <v>2384.721</v>
      </c>
      <c r="CN8" s="35">
        <v>2470.0940000000001</v>
      </c>
      <c r="CO8" s="35">
        <v>2589.895</v>
      </c>
      <c r="CP8" s="35">
        <v>2677.1730000000002</v>
      </c>
      <c r="CQ8" s="35">
        <v>2811.2509999999997</v>
      </c>
      <c r="CR8" s="35">
        <v>2850.4940000000006</v>
      </c>
      <c r="CS8" s="35">
        <v>2862.02</v>
      </c>
      <c r="CT8" s="35">
        <v>2885.5720000000001</v>
      </c>
      <c r="CU8" s="35">
        <v>2912.8190000000004</v>
      </c>
      <c r="CV8" s="35">
        <v>0</v>
      </c>
      <c r="CW8" s="35">
        <v>0</v>
      </c>
      <c r="CX8" s="35">
        <v>0</v>
      </c>
      <c r="CY8" s="35">
        <v>0</v>
      </c>
      <c r="CZ8" s="35">
        <v>0</v>
      </c>
      <c r="DA8" s="35">
        <v>0</v>
      </c>
      <c r="DB8" s="35">
        <v>0</v>
      </c>
      <c r="DC8" s="35">
        <v>0</v>
      </c>
      <c r="DD8" s="35">
        <v>0</v>
      </c>
      <c r="DE8" s="35">
        <v>0</v>
      </c>
      <c r="DF8" s="35">
        <v>0</v>
      </c>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row>
    <row r="9" spans="2:159" x14ac:dyDescent="0.25">
      <c r="B9" s="23" t="s">
        <v>74</v>
      </c>
      <c r="C9" s="34">
        <v>430.76800000000003</v>
      </c>
      <c r="D9" s="34">
        <v>435.22500000000002</v>
      </c>
      <c r="E9" s="34">
        <v>442.13800000000003</v>
      </c>
      <c r="F9" s="34">
        <v>437.255</v>
      </c>
      <c r="G9" s="34">
        <v>445.86400000000003</v>
      </c>
      <c r="H9" s="34">
        <v>444.86299999999994</v>
      </c>
      <c r="I9" s="34">
        <v>606.60599999999999</v>
      </c>
      <c r="J9" s="34">
        <v>824.73099999999999</v>
      </c>
      <c r="K9" s="34">
        <v>956.75399999999991</v>
      </c>
      <c r="L9" s="34">
        <v>929.01700000000005</v>
      </c>
      <c r="M9" s="34">
        <v>895.59400000000005</v>
      </c>
      <c r="N9" s="34">
        <v>1011.345</v>
      </c>
      <c r="O9" s="34">
        <v>1244.1663528395195</v>
      </c>
      <c r="P9" s="34">
        <v>1066.838</v>
      </c>
      <c r="Q9" s="34">
        <v>1088.44</v>
      </c>
      <c r="R9" s="34">
        <v>1071.307</v>
      </c>
      <c r="S9" s="34">
        <v>1117.271</v>
      </c>
      <c r="T9" s="34">
        <v>1065.018</v>
      </c>
      <c r="U9" s="34">
        <v>1113.2041881949619</v>
      </c>
      <c r="V9" s="34">
        <v>1152.0999999999999</v>
      </c>
      <c r="W9" s="34">
        <v>1296.1500000000001</v>
      </c>
      <c r="X9" s="34">
        <v>1253.8789999999999</v>
      </c>
      <c r="Y9" s="34">
        <v>1259.2273700593087</v>
      </c>
      <c r="Z9" s="34">
        <v>1266.6920591259459</v>
      </c>
      <c r="AA9" s="34">
        <v>1227.6250328362948</v>
      </c>
      <c r="AB9" s="34">
        <v>1141.4227027391071</v>
      </c>
      <c r="AC9" s="34">
        <v>1142.8874168606567</v>
      </c>
      <c r="AD9" s="34">
        <v>1233.367</v>
      </c>
      <c r="AE9" s="34">
        <v>1175.1119542934487</v>
      </c>
      <c r="AF9" s="34">
        <v>1216.016159003141</v>
      </c>
      <c r="AG9" s="34">
        <v>1244.3284330493234</v>
      </c>
      <c r="AH9" s="34">
        <v>1267.0562199929559</v>
      </c>
      <c r="AI9" s="34">
        <v>1392.0616458624004</v>
      </c>
      <c r="AJ9" s="34">
        <v>1164.6326401856591</v>
      </c>
      <c r="AK9" s="34">
        <v>1347.8653563573885</v>
      </c>
      <c r="AL9" s="34">
        <v>1385.5366976625889</v>
      </c>
      <c r="AM9" s="34">
        <v>1444.74951793592</v>
      </c>
      <c r="AN9" s="34">
        <v>1449.7203525856341</v>
      </c>
      <c r="AO9" s="34">
        <v>1009.6493669644243</v>
      </c>
      <c r="AP9" s="34">
        <v>1523.8302407723204</v>
      </c>
      <c r="AQ9" s="34">
        <v>1556.355242881024</v>
      </c>
      <c r="AR9" s="34">
        <v>1593.0634867033777</v>
      </c>
      <c r="AS9" s="34">
        <v>1891.4629057815782</v>
      </c>
      <c r="AT9" s="34">
        <v>1921.2866492172632</v>
      </c>
      <c r="AU9" s="34">
        <v>1936.1273531015586</v>
      </c>
      <c r="AV9" s="34">
        <v>2022.4739389774961</v>
      </c>
      <c r="AW9" s="34">
        <v>2023.487099811721</v>
      </c>
      <c r="AX9" s="34">
        <v>1994.8970667567748</v>
      </c>
      <c r="AY9" s="34">
        <v>2035.3152080919103</v>
      </c>
      <c r="AZ9" s="34">
        <v>2096.1289999999999</v>
      </c>
      <c r="BA9" s="34">
        <v>2093.2290000000003</v>
      </c>
      <c r="BB9" s="34">
        <v>1888.5915570712905</v>
      </c>
      <c r="BC9" s="34">
        <v>1903.8074637900811</v>
      </c>
      <c r="BD9" s="34">
        <v>1838.3240000000001</v>
      </c>
      <c r="BE9" s="34">
        <v>1932.0640000000001</v>
      </c>
      <c r="BF9" s="34">
        <v>1976.5219999999999</v>
      </c>
      <c r="BG9" s="34">
        <v>2020.2968719366563</v>
      </c>
      <c r="BH9" s="34">
        <v>2035.9465924150677</v>
      </c>
      <c r="BI9" s="34">
        <v>2051.4648104257221</v>
      </c>
      <c r="BJ9" s="34">
        <v>2093.5841061089568</v>
      </c>
      <c r="BK9" s="34">
        <v>2108.1036955651166</v>
      </c>
      <c r="BL9" s="34">
        <v>2068.4567394579021</v>
      </c>
      <c r="BM9" s="34">
        <v>2135.9537149972634</v>
      </c>
      <c r="BN9" s="34">
        <v>2156.9870000000001</v>
      </c>
      <c r="BO9" s="34">
        <v>2163.0764474006191</v>
      </c>
      <c r="BP9" s="34">
        <v>2172.126005339428</v>
      </c>
      <c r="BQ9" s="34">
        <v>2123.4868830391842</v>
      </c>
      <c r="BR9" s="34">
        <v>2090.4319999999998</v>
      </c>
      <c r="BS9" s="34">
        <v>2116.6145404931517</v>
      </c>
      <c r="BT9" s="34">
        <v>2099.5728917316578</v>
      </c>
      <c r="BU9" s="34">
        <v>2120.1017916439196</v>
      </c>
      <c r="BV9" s="34">
        <v>2199.6028173864343</v>
      </c>
      <c r="BW9" s="34">
        <v>2262.7080163271467</v>
      </c>
      <c r="BX9" s="34">
        <v>2261.6572143450094</v>
      </c>
      <c r="BY9" s="34">
        <v>2246.2108377092472</v>
      </c>
      <c r="BZ9" s="34">
        <v>2264.5231015216796</v>
      </c>
      <c r="CA9" s="34">
        <v>2312.2361216009258</v>
      </c>
      <c r="CB9" s="34">
        <v>2305.3228591689067</v>
      </c>
      <c r="CC9" s="34">
        <v>2103.960048545091</v>
      </c>
      <c r="CD9" s="34">
        <v>2190.231100365525</v>
      </c>
      <c r="CE9" s="34">
        <v>2232.5873633426236</v>
      </c>
      <c r="CF9" s="34">
        <v>2233.1126588102875</v>
      </c>
      <c r="CG9" s="34">
        <v>2205.4351705602394</v>
      </c>
      <c r="CH9" s="34">
        <v>2111.0904511491244</v>
      </c>
      <c r="CI9" s="34">
        <v>2138.3106741316351</v>
      </c>
      <c r="CJ9" s="34">
        <v>2138.1274061033437</v>
      </c>
      <c r="CK9" s="34">
        <v>2200.9283847370634</v>
      </c>
      <c r="CL9" s="34">
        <v>2198.7905130604904</v>
      </c>
      <c r="CM9" s="34">
        <v>2347.0692426670771</v>
      </c>
      <c r="CN9" s="34">
        <v>2431.7834689879232</v>
      </c>
      <c r="CO9" s="34">
        <v>2549.2268141222676</v>
      </c>
      <c r="CP9" s="34">
        <v>2630.6012462019989</v>
      </c>
      <c r="CQ9" s="34">
        <v>2756.7547417171795</v>
      </c>
      <c r="CR9" s="34">
        <v>2800.3453389747065</v>
      </c>
      <c r="CS9" s="34">
        <v>2812.1189978778389</v>
      </c>
      <c r="CT9" s="34">
        <v>2836.333939340665</v>
      </c>
      <c r="CU9" s="34">
        <v>2863.1318241446388</v>
      </c>
      <c r="CV9" s="34">
        <v>0</v>
      </c>
      <c r="CW9" s="34">
        <v>0</v>
      </c>
      <c r="CX9" s="34">
        <v>0</v>
      </c>
      <c r="CY9" s="34">
        <v>0</v>
      </c>
      <c r="CZ9" s="34">
        <v>0</v>
      </c>
      <c r="DA9" s="34">
        <v>0</v>
      </c>
      <c r="DB9" s="34">
        <v>0</v>
      </c>
      <c r="DC9" s="34">
        <v>0</v>
      </c>
      <c r="DD9" s="34">
        <v>0</v>
      </c>
      <c r="DE9" s="34">
        <v>0</v>
      </c>
      <c r="DF9" s="34">
        <v>0</v>
      </c>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row>
    <row r="10" spans="2:159" x14ac:dyDescent="0.25">
      <c r="B10" s="23" t="s">
        <v>75</v>
      </c>
      <c r="C10" s="34">
        <v>6.6330000000000009</v>
      </c>
      <c r="D10" s="34">
        <v>9.35</v>
      </c>
      <c r="E10" s="34">
        <v>6.7919999999999998</v>
      </c>
      <c r="F10" s="34">
        <v>7.4770000000000003</v>
      </c>
      <c r="G10" s="34">
        <v>5.8229999999999995</v>
      </c>
      <c r="H10" s="34">
        <v>6.1739999999999995</v>
      </c>
      <c r="I10" s="34">
        <v>7.335</v>
      </c>
      <c r="J10" s="34">
        <v>9.2690000000000001</v>
      </c>
      <c r="K10" s="34">
        <v>9.6929999999999996</v>
      </c>
      <c r="L10" s="34">
        <v>7.5460000000000003</v>
      </c>
      <c r="M10" s="34">
        <v>10.544</v>
      </c>
      <c r="N10" s="34">
        <v>11.113</v>
      </c>
      <c r="O10" s="34">
        <v>12.931647160480701</v>
      </c>
      <c r="P10" s="34">
        <v>241.44800000000001</v>
      </c>
      <c r="Q10" s="34">
        <v>8.6909999999999989</v>
      </c>
      <c r="R10" s="34">
        <v>11.715</v>
      </c>
      <c r="S10" s="34">
        <v>11.456999999999999</v>
      </c>
      <c r="T10" s="34">
        <v>12.04</v>
      </c>
      <c r="U10" s="34">
        <v>12.083811805038009</v>
      </c>
      <c r="V10" s="34">
        <v>12.399999999999999</v>
      </c>
      <c r="W10" s="34">
        <v>12.905000000000001</v>
      </c>
      <c r="X10" s="34">
        <v>12.186</v>
      </c>
      <c r="Y10" s="34">
        <v>12.174679203156169</v>
      </c>
      <c r="Z10" s="34">
        <v>12.54594087405405</v>
      </c>
      <c r="AA10" s="34">
        <v>12.233967163705049</v>
      </c>
      <c r="AB10" s="34">
        <v>12.270297260892839</v>
      </c>
      <c r="AC10" s="34">
        <v>12.427583139343422</v>
      </c>
      <c r="AD10" s="34">
        <v>13.485999999999999</v>
      </c>
      <c r="AE10" s="34">
        <v>12.288045706551319</v>
      </c>
      <c r="AF10" s="34">
        <v>12.325840996858968</v>
      </c>
      <c r="AG10" s="34">
        <v>9.5171576174006933</v>
      </c>
      <c r="AH10" s="34">
        <v>10.228440007044066</v>
      </c>
      <c r="AI10" s="34">
        <v>11.102354137599464</v>
      </c>
      <c r="AJ10" s="34">
        <v>9.2086898143411151</v>
      </c>
      <c r="AK10" s="34">
        <v>11.405973642611686</v>
      </c>
      <c r="AL10" s="34">
        <v>11.574632337411076</v>
      </c>
      <c r="AM10" s="34">
        <v>13.61748206407988</v>
      </c>
      <c r="AN10" s="34">
        <v>13.849140821023699</v>
      </c>
      <c r="AO10" s="34">
        <v>7.5504107166804424</v>
      </c>
      <c r="AP10" s="34">
        <v>14.241759227679596</v>
      </c>
      <c r="AQ10" s="34">
        <v>15.826757118975861</v>
      </c>
      <c r="AR10" s="34">
        <v>16.291513296622195</v>
      </c>
      <c r="AS10" s="34">
        <v>19.277094218421968</v>
      </c>
      <c r="AT10" s="34">
        <v>19.291350782736803</v>
      </c>
      <c r="AU10" s="34">
        <v>19.651048998441315</v>
      </c>
      <c r="AV10" s="34">
        <v>19.193407038503661</v>
      </c>
      <c r="AW10" s="34">
        <v>19.211910568118622</v>
      </c>
      <c r="AX10" s="34">
        <v>18.854933243224941</v>
      </c>
      <c r="AY10" s="34">
        <v>19.232811908089442</v>
      </c>
      <c r="AZ10" s="34">
        <v>19.335000000000001</v>
      </c>
      <c r="BA10" s="34">
        <v>18.113</v>
      </c>
      <c r="BB10" s="34">
        <v>16.75944292870961</v>
      </c>
      <c r="BC10" s="34">
        <v>16.671536209919104</v>
      </c>
      <c r="BD10" s="34">
        <v>16.388999999999999</v>
      </c>
      <c r="BE10" s="34">
        <v>17.14</v>
      </c>
      <c r="BF10" s="34">
        <v>17.469000000000001</v>
      </c>
      <c r="BG10" s="34">
        <v>17.512723778638083</v>
      </c>
      <c r="BH10" s="34">
        <v>17.634407584932312</v>
      </c>
      <c r="BI10" s="34">
        <v>17.880189574277715</v>
      </c>
      <c r="BJ10" s="34">
        <v>18.411893891042997</v>
      </c>
      <c r="BK10" s="34">
        <v>18.325822895748122</v>
      </c>
      <c r="BL10" s="34">
        <v>17.659260542098131</v>
      </c>
      <c r="BM10" s="34">
        <v>18.236285002736363</v>
      </c>
      <c r="BN10" s="34">
        <v>15.705</v>
      </c>
      <c r="BO10" s="34">
        <v>18.349629545260417</v>
      </c>
      <c r="BP10" s="34">
        <v>18.089994660572234</v>
      </c>
      <c r="BQ10" s="34">
        <v>19.353116960815644</v>
      </c>
      <c r="BR10" s="34">
        <v>19.643999999999998</v>
      </c>
      <c r="BS10" s="34">
        <v>20.4577165135778</v>
      </c>
      <c r="BT10" s="34">
        <v>20.300108268342225</v>
      </c>
      <c r="BU10" s="34">
        <v>20.770208356080584</v>
      </c>
      <c r="BV10" s="34">
        <v>21.965182613565617</v>
      </c>
      <c r="BW10" s="34">
        <v>22.368983672853158</v>
      </c>
      <c r="BX10" s="34">
        <v>22.383785654990408</v>
      </c>
      <c r="BY10" s="34">
        <v>22.190088440696293</v>
      </c>
      <c r="BZ10" s="34">
        <v>22.42812980592014</v>
      </c>
      <c r="CA10" s="34">
        <v>22.632554381194318</v>
      </c>
      <c r="CB10" s="34">
        <v>22.170223293570434</v>
      </c>
      <c r="CC10" s="34">
        <v>19.080609965917422</v>
      </c>
      <c r="CD10" s="34">
        <v>20.162977983685948</v>
      </c>
      <c r="CE10" s="34">
        <v>21.328909029603679</v>
      </c>
      <c r="CF10" s="34">
        <v>21.079668000427162</v>
      </c>
      <c r="CG10" s="34">
        <v>21.443481763759955</v>
      </c>
      <c r="CH10" s="34">
        <v>20.489101572176342</v>
      </c>
      <c r="CI10" s="34">
        <v>35.757325868365122</v>
      </c>
      <c r="CJ10" s="34">
        <v>35.835593896656242</v>
      </c>
      <c r="CK10" s="34">
        <v>37.13561526293639</v>
      </c>
      <c r="CL10" s="34">
        <v>36.897486939509406</v>
      </c>
      <c r="CM10" s="34">
        <v>37.651757332922891</v>
      </c>
      <c r="CN10" s="34">
        <v>38.310531012076829</v>
      </c>
      <c r="CO10" s="34">
        <v>40.668185877732462</v>
      </c>
      <c r="CP10" s="34">
        <v>46.57175379800087</v>
      </c>
      <c r="CQ10" s="34">
        <v>54.496258282820321</v>
      </c>
      <c r="CR10" s="34">
        <v>50.148661025293563</v>
      </c>
      <c r="CS10" s="34">
        <v>49.901002122161167</v>
      </c>
      <c r="CT10" s="34">
        <v>49.238060659335126</v>
      </c>
      <c r="CU10" s="34">
        <v>49.687175855361559</v>
      </c>
      <c r="CV10" s="34">
        <v>0</v>
      </c>
      <c r="CW10" s="34">
        <v>0</v>
      </c>
      <c r="CX10" s="34">
        <v>0</v>
      </c>
      <c r="CY10" s="34">
        <v>0</v>
      </c>
      <c r="CZ10" s="34">
        <v>0</v>
      </c>
      <c r="DA10" s="34">
        <v>0</v>
      </c>
      <c r="DB10" s="34">
        <v>0</v>
      </c>
      <c r="DC10" s="34">
        <v>0</v>
      </c>
      <c r="DD10" s="34">
        <v>0</v>
      </c>
      <c r="DE10" s="34">
        <v>0</v>
      </c>
      <c r="DF10" s="34">
        <v>0</v>
      </c>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row>
    <row r="11" spans="2:159" x14ac:dyDescent="0.25">
      <c r="B11" s="23"/>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row>
    <row r="12" spans="2:159" x14ac:dyDescent="0.25">
      <c r="B12" s="24"/>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row>
    <row r="13" spans="2:159" x14ac:dyDescent="0.25">
      <c r="B13" s="22" t="s">
        <v>18</v>
      </c>
      <c r="C13" s="39">
        <f t="shared" ref="C13:AH13" si="0">C8/C7</f>
        <v>0.10280346763637951</v>
      </c>
      <c r="D13" s="39">
        <f t="shared" si="0"/>
        <v>0.10424940941270905</v>
      </c>
      <c r="E13" s="39">
        <f t="shared" si="0"/>
        <v>0.10502864637756143</v>
      </c>
      <c r="F13" s="39">
        <f t="shared" si="0"/>
        <v>0.1038073473182887</v>
      </c>
      <c r="G13" s="39">
        <f t="shared" si="0"/>
        <v>0.1051884071725248</v>
      </c>
      <c r="H13" s="39">
        <f t="shared" si="0"/>
        <v>0.10479559581087314</v>
      </c>
      <c r="I13" s="39">
        <f t="shared" si="0"/>
        <v>0.14231742336205835</v>
      </c>
      <c r="J13" s="39">
        <f t="shared" si="0"/>
        <v>0.19288482416205946</v>
      </c>
      <c r="K13" s="39">
        <f t="shared" si="0"/>
        <v>0.22300295859075805</v>
      </c>
      <c r="L13" s="39">
        <f t="shared" si="0"/>
        <v>0.21561062220855801</v>
      </c>
      <c r="M13" s="39">
        <f t="shared" si="0"/>
        <v>0.20812683197475712</v>
      </c>
      <c r="N13" s="39">
        <f t="shared" si="0"/>
        <v>0.23430404229516039</v>
      </c>
      <c r="O13" s="39">
        <f t="shared" si="0"/>
        <v>0.2874114152158016</v>
      </c>
      <c r="P13" s="39">
        <f t="shared" si="0"/>
        <v>0.2984270222728686</v>
      </c>
      <c r="Q13" s="39">
        <f t="shared" si="0"/>
        <v>0.24968618383838145</v>
      </c>
      <c r="R13" s="39">
        <f t="shared" si="0"/>
        <v>0.24590869089171319</v>
      </c>
      <c r="S13" s="39">
        <f t="shared" si="0"/>
        <v>0.25569749384370094</v>
      </c>
      <c r="T13" s="39">
        <f t="shared" si="0"/>
        <v>0.24343153491809225</v>
      </c>
      <c r="U13" s="39">
        <f t="shared" si="0"/>
        <v>0.25374763780588494</v>
      </c>
      <c r="V13" s="39">
        <f t="shared" si="0"/>
        <v>0.26198618273091834</v>
      </c>
      <c r="W13" s="39">
        <f t="shared" si="0"/>
        <v>0.29383082991998705</v>
      </c>
      <c r="X13" s="39">
        <f t="shared" si="0"/>
        <v>0.32236896094505335</v>
      </c>
      <c r="Y13" s="39">
        <f t="shared" si="0"/>
        <v>0.28406879079405106</v>
      </c>
      <c r="Z13" s="39">
        <f t="shared" si="0"/>
        <v>0.28516258373111941</v>
      </c>
      <c r="AA13" s="39">
        <f t="shared" si="0"/>
        <v>0.27574907351004557</v>
      </c>
      <c r="AB13" s="39">
        <f t="shared" si="0"/>
        <v>0.25599565516937639</v>
      </c>
      <c r="AC13" s="39">
        <f t="shared" si="0"/>
        <v>0.25576630104122933</v>
      </c>
      <c r="AD13" s="39">
        <f t="shared" si="0"/>
        <v>0.27539670445668757</v>
      </c>
      <c r="AE13" s="39">
        <f t="shared" si="0"/>
        <v>0.2616622688262491</v>
      </c>
      <c r="AF13" s="39">
        <f t="shared" si="0"/>
        <v>0.27006228234398472</v>
      </c>
      <c r="AG13" s="39">
        <f t="shared" si="0"/>
        <v>0.275035822394539</v>
      </c>
      <c r="AH13" s="39">
        <f t="shared" si="0"/>
        <v>0.27953325130285778</v>
      </c>
      <c r="AI13" s="39">
        <f t="shared" ref="AI13:BN13" si="1">AI8/AI7</f>
        <v>0.30637603194065244</v>
      </c>
      <c r="AJ13" s="39">
        <f t="shared" si="1"/>
        <v>0.25571507041530955</v>
      </c>
      <c r="AK13" s="39">
        <f t="shared" si="1"/>
        <v>0.29542936270372089</v>
      </c>
      <c r="AL13" s="39">
        <f t="shared" si="1"/>
        <v>0.30295567296012771</v>
      </c>
      <c r="AM13" s="39">
        <f t="shared" si="1"/>
        <v>0.31551170600475914</v>
      </c>
      <c r="AN13" s="39">
        <f t="shared" si="1"/>
        <v>0.31590941598719191</v>
      </c>
      <c r="AO13" s="39">
        <f t="shared" si="1"/>
        <v>0.21905645366670934</v>
      </c>
      <c r="AP13" s="39">
        <f t="shared" si="1"/>
        <v>0.33046619181455628</v>
      </c>
      <c r="AQ13" s="39">
        <f t="shared" si="1"/>
        <v>0.33701851700293906</v>
      </c>
      <c r="AR13" s="39">
        <f t="shared" si="1"/>
        <v>0.34419405983513968</v>
      </c>
      <c r="AS13" s="39">
        <f t="shared" si="1"/>
        <v>0.40771218061422593</v>
      </c>
      <c r="AT13" s="39">
        <f t="shared" si="1"/>
        <v>0.41312717987337311</v>
      </c>
      <c r="AU13" s="39">
        <f t="shared" si="1"/>
        <v>0.41540611422092949</v>
      </c>
      <c r="AV13" s="39">
        <f t="shared" si="1"/>
        <v>0.43265207928089372</v>
      </c>
      <c r="AW13" s="39">
        <f t="shared" si="1"/>
        <v>0.43187569606293214</v>
      </c>
      <c r="AX13" s="39">
        <f t="shared" si="1"/>
        <v>0.42477695240842955</v>
      </c>
      <c r="AY13" s="39">
        <f t="shared" si="1"/>
        <v>0.43238620539894729</v>
      </c>
      <c r="AZ13" s="39">
        <f t="shared" si="1"/>
        <v>0.44418280939141713</v>
      </c>
      <c r="BA13" s="39">
        <f t="shared" si="1"/>
        <v>0.44229829814555588</v>
      </c>
      <c r="BB13" s="39">
        <f t="shared" si="1"/>
        <v>0.39822841691768951</v>
      </c>
      <c r="BC13" s="39">
        <f t="shared" si="1"/>
        <v>0.40046760590742453</v>
      </c>
      <c r="BD13" s="39">
        <f t="shared" si="1"/>
        <v>0.38586476109160933</v>
      </c>
      <c r="BE13" s="39">
        <f t="shared" si="1"/>
        <v>0.40459104895349662</v>
      </c>
      <c r="BF13" s="39">
        <f t="shared" si="1"/>
        <v>0.4129359975130073</v>
      </c>
      <c r="BG13" s="39">
        <f t="shared" si="1"/>
        <v>0.42104035860126821</v>
      </c>
      <c r="BH13" s="39">
        <f t="shared" si="1"/>
        <v>0.42332365313335607</v>
      </c>
      <c r="BI13" s="39">
        <f t="shared" si="1"/>
        <v>0.42559270338838306</v>
      </c>
      <c r="BJ13" s="39">
        <f t="shared" si="1"/>
        <v>0.43336610094418487</v>
      </c>
      <c r="BK13" s="39">
        <f t="shared" si="1"/>
        <v>0.43532480230749104</v>
      </c>
      <c r="BL13" s="39">
        <f t="shared" si="1"/>
        <v>0.42609010312935841</v>
      </c>
      <c r="BM13" s="39">
        <f t="shared" si="1"/>
        <v>0.43898286861352487</v>
      </c>
      <c r="BN13" s="39">
        <f t="shared" si="1"/>
        <v>0.44173550306465104</v>
      </c>
      <c r="BO13" s="39">
        <f t="shared" ref="BO13:CP13" si="2">BO8/BO7</f>
        <v>0.44249178736651906</v>
      </c>
      <c r="BP13" s="39">
        <f t="shared" si="2"/>
        <v>0.44325356295280366</v>
      </c>
      <c r="BQ13" s="39">
        <f t="shared" si="2"/>
        <v>0.43266882722178984</v>
      </c>
      <c r="BR13" s="39">
        <f t="shared" si="2"/>
        <v>0.42507399175777716</v>
      </c>
      <c r="BS13" s="39">
        <f t="shared" si="2"/>
        <v>0.42952279374314617</v>
      </c>
      <c r="BT13" s="39">
        <f t="shared" si="2"/>
        <v>0.42508661136903547</v>
      </c>
      <c r="BU13" s="39">
        <f t="shared" si="2"/>
        <v>0.42831063590108454</v>
      </c>
      <c r="BV13" s="39">
        <f t="shared" si="2"/>
        <v>0.44343333883287828</v>
      </c>
      <c r="BW13" s="39">
        <f t="shared" si="2"/>
        <v>0.45506155178045321</v>
      </c>
      <c r="BX13" s="39">
        <f t="shared" si="2"/>
        <v>0.45380969915364905</v>
      </c>
      <c r="BY13" s="39">
        <f t="shared" si="2"/>
        <v>0.44966622450671273</v>
      </c>
      <c r="BZ13" s="39">
        <f t="shared" si="2"/>
        <v>0.45230139711294975</v>
      </c>
      <c r="CA13" s="39">
        <f t="shared" si="2"/>
        <v>0.46071680986814267</v>
      </c>
      <c r="CB13" s="39">
        <f t="shared" si="2"/>
        <v>0.45820578943480461</v>
      </c>
      <c r="CC13" s="39">
        <f t="shared" si="2"/>
        <v>0.41699520256570238</v>
      </c>
      <c r="CD13" s="39">
        <f t="shared" si="2"/>
        <v>0.43315469818143759</v>
      </c>
      <c r="CE13" s="39">
        <f t="shared" si="2"/>
        <v>0.44066816150682209</v>
      </c>
      <c r="CF13" s="39">
        <f t="shared" si="2"/>
        <v>0.4397090816739388</v>
      </c>
      <c r="CG13" s="39">
        <f t="shared" si="2"/>
        <v>0.43338272321004101</v>
      </c>
      <c r="CH13" s="39">
        <f t="shared" si="2"/>
        <v>0.41388259326405108</v>
      </c>
      <c r="CI13" s="39">
        <f t="shared" si="2"/>
        <v>0.42116213005077097</v>
      </c>
      <c r="CJ13" s="39">
        <f t="shared" si="2"/>
        <v>0.42017374525465134</v>
      </c>
      <c r="CK13" s="39">
        <f t="shared" si="2"/>
        <v>0.43156860000553815</v>
      </c>
      <c r="CL13" s="39">
        <f t="shared" si="2"/>
        <v>0.43011947481977225</v>
      </c>
      <c r="CM13" s="39">
        <f t="shared" si="2"/>
        <v>0.45773704436200247</v>
      </c>
      <c r="CN13" s="39">
        <f t="shared" si="2"/>
        <v>0.47303419823982457</v>
      </c>
      <c r="CO13" s="39">
        <f t="shared" si="2"/>
        <v>0.49483657197608782</v>
      </c>
      <c r="CP13" s="39">
        <f t="shared" si="2"/>
        <v>0.51033651384386081</v>
      </c>
      <c r="CQ13" s="39">
        <f t="shared" ref="CQ13:CT13" si="3">CQ8/CQ7</f>
        <v>0.53466333489598172</v>
      </c>
      <c r="CR13" s="39">
        <f t="shared" si="3"/>
        <v>0.54088069997177091</v>
      </c>
      <c r="CS13" s="39">
        <f t="shared" si="3"/>
        <v>0.54181945095985984</v>
      </c>
      <c r="CT13" s="39">
        <f t="shared" si="3"/>
        <v>0.54502248118320751</v>
      </c>
      <c r="CU13" s="39">
        <f t="shared" ref="CU13:DF13" si="4">CU8/CU7</f>
        <v>0.54890422533880623</v>
      </c>
      <c r="CV13" s="39">
        <f t="shared" si="4"/>
        <v>0</v>
      </c>
      <c r="CW13" s="39">
        <f t="shared" si="4"/>
        <v>0</v>
      </c>
      <c r="CX13" s="39">
        <f t="shared" si="4"/>
        <v>0</v>
      </c>
      <c r="CY13" s="39">
        <f t="shared" si="4"/>
        <v>0</v>
      </c>
      <c r="CZ13" s="39">
        <f t="shared" si="4"/>
        <v>0</v>
      </c>
      <c r="DA13" s="39">
        <f t="shared" si="4"/>
        <v>0</v>
      </c>
      <c r="DB13" s="39">
        <f t="shared" si="4"/>
        <v>0</v>
      </c>
      <c r="DC13" s="39">
        <f t="shared" si="4"/>
        <v>0</v>
      </c>
      <c r="DD13" s="39">
        <f t="shared" si="4"/>
        <v>0</v>
      </c>
      <c r="DE13" s="39">
        <f t="shared" si="4"/>
        <v>0</v>
      </c>
      <c r="DF13" s="39">
        <f t="shared" si="4"/>
        <v>0</v>
      </c>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row>
    <row r="14" spans="2:159" x14ac:dyDescent="0.2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row>
    <row r="15" spans="2:159" x14ac:dyDescent="0.25">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row>
    <row r="16" spans="2:159" x14ac:dyDescent="0.25">
      <c r="B16" s="25" t="s">
        <v>24</v>
      </c>
      <c r="C16" s="36">
        <v>511956.59900000005</v>
      </c>
      <c r="D16" s="36">
        <v>510262.6</v>
      </c>
      <c r="E16" s="36">
        <v>565822.22399999993</v>
      </c>
      <c r="F16" s="36">
        <v>576715.93008590885</v>
      </c>
      <c r="G16" s="36">
        <v>645444.77399999998</v>
      </c>
      <c r="H16" s="36">
        <v>710228.21699999995</v>
      </c>
      <c r="I16" s="36">
        <v>785432.12300000002</v>
      </c>
      <c r="J16" s="36">
        <v>870691.16337476694</v>
      </c>
      <c r="K16" s="36">
        <v>1057016.2287922129</v>
      </c>
      <c r="L16" s="36">
        <v>1400311.0062201752</v>
      </c>
      <c r="M16" s="36">
        <v>1153960.5200790188</v>
      </c>
      <c r="N16" s="36">
        <v>1087404.0924599499</v>
      </c>
      <c r="O16" s="36">
        <v>1616110.302682813</v>
      </c>
      <c r="P16" s="36">
        <v>1403373.3649012544</v>
      </c>
      <c r="Q16" s="36">
        <v>1774301.1040000001</v>
      </c>
      <c r="R16" s="36">
        <v>1607106.4161914487</v>
      </c>
      <c r="S16" s="36">
        <v>1651759.1960158031</v>
      </c>
      <c r="T16" s="36">
        <v>1542282.5183670409</v>
      </c>
      <c r="U16" s="36">
        <v>1897607.5049291109</v>
      </c>
      <c r="V16" s="36">
        <v>1859390.379</v>
      </c>
      <c r="W16" s="36">
        <v>1890521.4215573238</v>
      </c>
      <c r="X16" s="36">
        <v>2049073.6524491822</v>
      </c>
      <c r="Y16" s="36">
        <v>2101764.2838366642</v>
      </c>
      <c r="Z16" s="36">
        <v>2056181.8197742652</v>
      </c>
      <c r="AA16" s="36">
        <v>1998788.867950904</v>
      </c>
      <c r="AB16" s="36">
        <v>2166758.2361099999</v>
      </c>
      <c r="AC16" s="36">
        <v>2289000.9330387171</v>
      </c>
      <c r="AD16" s="36">
        <v>2546808.1954990099</v>
      </c>
      <c r="AE16" s="36">
        <v>2385079.3118846491</v>
      </c>
      <c r="AF16" s="36">
        <v>2143831.0061882604</v>
      </c>
      <c r="AG16" s="36">
        <v>2813697.6507540792</v>
      </c>
      <c r="AH16" s="36">
        <v>3052963.1789351399</v>
      </c>
      <c r="AI16" s="36">
        <v>3387897.8136754045</v>
      </c>
      <c r="AJ16" s="36">
        <v>2397213.3503575977</v>
      </c>
      <c r="AK16" s="36">
        <v>2386754.819469912</v>
      </c>
      <c r="AL16" s="36">
        <v>2604941.8312987071</v>
      </c>
      <c r="AM16" s="36">
        <v>2622357.2226977944</v>
      </c>
      <c r="AN16" s="36">
        <v>2715310.9768935619</v>
      </c>
      <c r="AO16" s="36">
        <v>2683334.08115</v>
      </c>
      <c r="AP16" s="36">
        <v>2942696.512854794</v>
      </c>
      <c r="AQ16" s="36">
        <v>2987632.1174185271</v>
      </c>
      <c r="AR16" s="36">
        <v>2887718.3146600006</v>
      </c>
      <c r="AS16" s="36">
        <v>2747166.6979504675</v>
      </c>
      <c r="AT16" s="36">
        <v>2802126.517994822</v>
      </c>
      <c r="AU16" s="36">
        <v>3077154.8533627577</v>
      </c>
      <c r="AV16" s="36">
        <v>3132986.2598640583</v>
      </c>
      <c r="AW16" s="36">
        <v>2985784.8451633072</v>
      </c>
      <c r="AX16" s="36">
        <v>3249878.9842955605</v>
      </c>
      <c r="AY16" s="36">
        <v>3245197.1975600002</v>
      </c>
      <c r="AZ16" s="36">
        <v>3003729.6285599996</v>
      </c>
      <c r="BA16" s="36">
        <v>3390554.2329000002</v>
      </c>
      <c r="BB16" s="36">
        <v>3299613.6828900003</v>
      </c>
      <c r="BC16" s="36">
        <v>3365963.7187799998</v>
      </c>
      <c r="BD16" s="36">
        <v>2821580.7808461399</v>
      </c>
      <c r="BE16" s="36">
        <v>3679918.411452794</v>
      </c>
      <c r="BF16" s="36">
        <v>3891741.5820032535</v>
      </c>
      <c r="BG16" s="36">
        <v>3637785.0617094506</v>
      </c>
      <c r="BH16" s="36">
        <v>3572314.2562489994</v>
      </c>
      <c r="BI16" s="36">
        <v>3021243.2960840003</v>
      </c>
      <c r="BJ16" s="36">
        <v>3473156.7535769995</v>
      </c>
      <c r="BK16" s="36">
        <v>3528241.2290302133</v>
      </c>
      <c r="BL16" s="36">
        <v>3108555.552263</v>
      </c>
      <c r="BM16" s="36">
        <v>3553184.3710128674</v>
      </c>
      <c r="BN16" s="36">
        <v>3414889.2255285247</v>
      </c>
      <c r="BO16" s="36">
        <v>3653293.7890489558</v>
      </c>
      <c r="BP16" s="36">
        <v>3557351.2112942277</v>
      </c>
      <c r="BQ16" s="36">
        <v>3714873.2346548503</v>
      </c>
      <c r="BR16" s="36">
        <v>3805404.8898049998</v>
      </c>
      <c r="BS16" s="36">
        <v>3633589.9243504037</v>
      </c>
      <c r="BT16" s="36">
        <v>3626810.5005823653</v>
      </c>
      <c r="BU16" s="36">
        <v>3445044.4382715197</v>
      </c>
      <c r="BV16" s="36">
        <v>3701418.8545860001</v>
      </c>
      <c r="BW16" s="36">
        <v>3649683.2798202289</v>
      </c>
      <c r="BX16" s="36">
        <v>3245578.8589915442</v>
      </c>
      <c r="BY16" s="36">
        <v>3669368.2012320003</v>
      </c>
      <c r="BZ16" s="36">
        <v>3480737.5181708131</v>
      </c>
      <c r="CA16" s="36">
        <v>3520173.392815562</v>
      </c>
      <c r="CB16" s="36">
        <v>3540194.3039439982</v>
      </c>
      <c r="CC16" s="36">
        <v>3730287.2208117405</v>
      </c>
      <c r="CD16" s="36">
        <v>3764065.7152224067</v>
      </c>
      <c r="CE16" s="36">
        <v>3528193.213424114</v>
      </c>
      <c r="CF16" s="36">
        <v>3674095.6510085608</v>
      </c>
      <c r="CG16" s="36">
        <v>3664597.1610379703</v>
      </c>
      <c r="CH16" s="36">
        <v>3851208.606081984</v>
      </c>
      <c r="CI16" s="36">
        <v>3756283.0891524823</v>
      </c>
      <c r="CJ16" s="36">
        <v>3745626.5693754521</v>
      </c>
      <c r="CK16" s="36">
        <v>4474226.7063243054</v>
      </c>
      <c r="CL16" s="36">
        <v>4252877.010805646</v>
      </c>
      <c r="CM16" s="36">
        <v>4289935.0672877831</v>
      </c>
      <c r="CN16" s="36">
        <v>4141054.683728965</v>
      </c>
      <c r="CO16" s="36">
        <v>4202654.0441315491</v>
      </c>
      <c r="CP16" s="36">
        <v>4452839.8229125766</v>
      </c>
      <c r="CQ16" s="36">
        <v>4326562.0648914855</v>
      </c>
      <c r="CR16" s="36">
        <v>4396335.731099477</v>
      </c>
      <c r="CS16" s="36">
        <v>4182792.8356762156</v>
      </c>
      <c r="CT16" s="36">
        <v>4412374.4561208077</v>
      </c>
      <c r="CU16" s="36">
        <v>4531541.1530508073</v>
      </c>
      <c r="CV16" s="36">
        <v>0</v>
      </c>
      <c r="CW16" s="36">
        <v>0</v>
      </c>
      <c r="CX16" s="36">
        <v>0</v>
      </c>
      <c r="CY16" s="36">
        <v>0</v>
      </c>
      <c r="CZ16" s="36">
        <v>0</v>
      </c>
      <c r="DA16" s="36">
        <v>0</v>
      </c>
      <c r="DB16" s="36">
        <v>0</v>
      </c>
      <c r="DC16" s="36">
        <v>0</v>
      </c>
      <c r="DD16" s="36">
        <v>0</v>
      </c>
      <c r="DE16" s="36">
        <v>0</v>
      </c>
      <c r="DF16" s="36">
        <v>0</v>
      </c>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row>
    <row r="17" spans="2:159" x14ac:dyDescent="0.25">
      <c r="B17" s="26" t="s">
        <v>38</v>
      </c>
      <c r="C17" s="34">
        <v>511956.59900000005</v>
      </c>
      <c r="D17" s="34">
        <v>510262.6</v>
      </c>
      <c r="E17" s="34">
        <v>565822.22399999993</v>
      </c>
      <c r="F17" s="34">
        <v>385375.19400000002</v>
      </c>
      <c r="G17" s="34">
        <v>434558.10377412318</v>
      </c>
      <c r="H17" s="34">
        <v>471092.36319433758</v>
      </c>
      <c r="I17" s="34">
        <v>492315.7401979292</v>
      </c>
      <c r="J17" s="34">
        <v>395672.42110003077</v>
      </c>
      <c r="K17" s="34">
        <v>421287.23420447716</v>
      </c>
      <c r="L17" s="34">
        <v>362287.79666312807</v>
      </c>
      <c r="M17" s="34">
        <v>284974.21874828555</v>
      </c>
      <c r="N17" s="34">
        <v>337789.29708956741</v>
      </c>
      <c r="O17" s="34">
        <v>480031.70993125439</v>
      </c>
      <c r="P17" s="34">
        <v>395629.5682941121</v>
      </c>
      <c r="Q17" s="34">
        <v>474571.45173259854</v>
      </c>
      <c r="R17" s="34">
        <v>443396.63561390835</v>
      </c>
      <c r="S17" s="34">
        <v>425605.8686152036</v>
      </c>
      <c r="T17" s="34">
        <v>342142.08736664476</v>
      </c>
      <c r="U17" s="34">
        <v>464869.11299727211</v>
      </c>
      <c r="V17" s="34">
        <v>577694.85316559952</v>
      </c>
      <c r="W17" s="34">
        <v>524052.75871646596</v>
      </c>
      <c r="X17" s="34">
        <v>441388.6547359603</v>
      </c>
      <c r="Y17" s="34">
        <v>441015.52366207121</v>
      </c>
      <c r="Z17" s="34">
        <v>327402.92008472048</v>
      </c>
      <c r="AA17" s="34">
        <v>392455.38588185364</v>
      </c>
      <c r="AB17" s="34">
        <v>409347.17923010763</v>
      </c>
      <c r="AC17" s="34">
        <v>428838.69785529183</v>
      </c>
      <c r="AD17" s="34">
        <v>448014.81683774822</v>
      </c>
      <c r="AE17" s="34">
        <v>405528.286092297</v>
      </c>
      <c r="AF17" s="34">
        <v>426462.8699053796</v>
      </c>
      <c r="AG17" s="34">
        <v>473107.94198024977</v>
      </c>
      <c r="AH17" s="34">
        <v>446267.92746905331</v>
      </c>
      <c r="AI17" s="34">
        <v>482677.50334311317</v>
      </c>
      <c r="AJ17" s="34">
        <v>412311.70135599206</v>
      </c>
      <c r="AK17" s="34">
        <v>446526.16935484332</v>
      </c>
      <c r="AL17" s="34">
        <v>425963.85043553449</v>
      </c>
      <c r="AM17" s="34">
        <v>396263.91353370284</v>
      </c>
      <c r="AN17" s="34">
        <v>395175.97473820084</v>
      </c>
      <c r="AO17" s="34">
        <v>409222.09088359121</v>
      </c>
      <c r="AP17" s="34">
        <v>415901.6424125504</v>
      </c>
      <c r="AQ17" s="34">
        <v>486763.33565021039</v>
      </c>
      <c r="AR17" s="34">
        <v>416602.61306341772</v>
      </c>
      <c r="AS17" s="34">
        <v>383313.71966719197</v>
      </c>
      <c r="AT17" s="34">
        <v>352198.56469018164</v>
      </c>
      <c r="AU17" s="34">
        <v>362763.97842967219</v>
      </c>
      <c r="AV17" s="34">
        <v>385353.33059814281</v>
      </c>
      <c r="AW17" s="34">
        <v>377201.54288706364</v>
      </c>
      <c r="AX17" s="34">
        <v>419714.85419094207</v>
      </c>
      <c r="AY17" s="34">
        <v>446281.8063661441</v>
      </c>
      <c r="AZ17" s="34">
        <v>295222.51888677542</v>
      </c>
      <c r="BA17" s="34">
        <v>329338.87151985837</v>
      </c>
      <c r="BB17" s="34">
        <v>328702.58886779967</v>
      </c>
      <c r="BC17" s="34">
        <v>325158.4568120077</v>
      </c>
      <c r="BD17" s="34">
        <v>308100.46320226497</v>
      </c>
      <c r="BE17" s="34">
        <v>314407.38020201918</v>
      </c>
      <c r="BF17" s="34">
        <v>311304.78548414662</v>
      </c>
      <c r="BG17" s="34">
        <v>276260.72657829645</v>
      </c>
      <c r="BH17" s="34">
        <v>236379.75555614819</v>
      </c>
      <c r="BI17" s="34">
        <v>233251.12804663059</v>
      </c>
      <c r="BJ17" s="34">
        <v>269424.35557446926</v>
      </c>
      <c r="BK17" s="34">
        <v>260114.07298033882</v>
      </c>
      <c r="BL17" s="34">
        <v>148036.84307264263</v>
      </c>
      <c r="BM17" s="34">
        <v>153395.92752205039</v>
      </c>
      <c r="BN17" s="34">
        <v>109982.90186140407</v>
      </c>
      <c r="BO17" s="34">
        <v>160382.70727422205</v>
      </c>
      <c r="BP17" s="34">
        <v>256426.40886014485</v>
      </c>
      <c r="BQ17" s="34">
        <v>266269.66872484685</v>
      </c>
      <c r="BR17" s="34">
        <v>277231.87824390322</v>
      </c>
      <c r="BS17" s="34">
        <v>263963.73132489197</v>
      </c>
      <c r="BT17" s="34">
        <v>262549.621083771</v>
      </c>
      <c r="BU17" s="34">
        <v>263155.86268737982</v>
      </c>
      <c r="BV17" s="34">
        <v>287963.85906828498</v>
      </c>
      <c r="BW17" s="34">
        <v>282172.73800879321</v>
      </c>
      <c r="BX17" s="34">
        <v>249871.66548381984</v>
      </c>
      <c r="BY17" s="34">
        <v>286777.30183724489</v>
      </c>
      <c r="BZ17" s="34">
        <v>270782.68573993817</v>
      </c>
      <c r="CA17" s="34">
        <v>269027.30076141888</v>
      </c>
      <c r="CB17" s="34">
        <v>271108.82987792097</v>
      </c>
      <c r="CC17" s="34">
        <v>285234.50774616044</v>
      </c>
      <c r="CD17" s="34">
        <v>289072.18973902654</v>
      </c>
      <c r="CE17" s="34">
        <v>272549.15945378039</v>
      </c>
      <c r="CF17" s="34">
        <v>285123.45144932705</v>
      </c>
      <c r="CG17" s="34">
        <v>286119.24158617598</v>
      </c>
      <c r="CH17" s="34">
        <v>298314.345979615</v>
      </c>
      <c r="CI17" s="34">
        <v>136826.22912852635</v>
      </c>
      <c r="CJ17" s="34">
        <v>98396.552042991476</v>
      </c>
      <c r="CK17" s="34">
        <v>110314.83605397286</v>
      </c>
      <c r="CL17" s="34">
        <v>92890.727305915905</v>
      </c>
      <c r="CM17" s="34">
        <v>90121.405161447663</v>
      </c>
      <c r="CN17" s="34">
        <v>89786.547278910031</v>
      </c>
      <c r="CO17" s="34">
        <v>89814.63672756085</v>
      </c>
      <c r="CP17" s="34">
        <v>84074.920294785203</v>
      </c>
      <c r="CQ17" s="34">
        <v>81924.261441552357</v>
      </c>
      <c r="CR17" s="34">
        <v>83105.985797782021</v>
      </c>
      <c r="CS17" s="34">
        <v>77551.508114400945</v>
      </c>
      <c r="CT17" s="34">
        <v>74219.320015966718</v>
      </c>
      <c r="CU17" s="34">
        <v>76108.624444810179</v>
      </c>
      <c r="CV17" s="34">
        <v>0</v>
      </c>
      <c r="CW17" s="34">
        <v>0</v>
      </c>
      <c r="CX17" s="34">
        <v>0</v>
      </c>
      <c r="CY17" s="34">
        <v>0</v>
      </c>
      <c r="CZ17" s="34">
        <v>0</v>
      </c>
      <c r="DA17" s="34">
        <v>0</v>
      </c>
      <c r="DB17" s="34">
        <v>0</v>
      </c>
      <c r="DC17" s="34">
        <v>0</v>
      </c>
      <c r="DD17" s="34">
        <v>0</v>
      </c>
      <c r="DE17" s="34">
        <v>0</v>
      </c>
      <c r="DF17" s="34">
        <v>0</v>
      </c>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row>
    <row r="18" spans="2:159" x14ac:dyDescent="0.25">
      <c r="B18" s="26" t="s">
        <v>37</v>
      </c>
      <c r="C18" s="34">
        <v>0</v>
      </c>
      <c r="D18" s="34">
        <v>0</v>
      </c>
      <c r="E18" s="34">
        <v>0</v>
      </c>
      <c r="F18" s="34">
        <v>191340.73608590884</v>
      </c>
      <c r="G18" s="34">
        <v>210886.67022587682</v>
      </c>
      <c r="H18" s="34">
        <v>239135.85380566242</v>
      </c>
      <c r="I18" s="34">
        <v>293116.38280207082</v>
      </c>
      <c r="J18" s="34">
        <v>475018.74227473629</v>
      </c>
      <c r="K18" s="34">
        <v>635728.99458773574</v>
      </c>
      <c r="L18" s="34">
        <v>1038023.2095570471</v>
      </c>
      <c r="M18" s="34">
        <v>868986.30133073323</v>
      </c>
      <c r="N18" s="34">
        <v>749614.79537038249</v>
      </c>
      <c r="O18" s="34">
        <v>1136078.5927515586</v>
      </c>
      <c r="P18" s="34">
        <v>1007743.7966071421</v>
      </c>
      <c r="Q18" s="34">
        <v>1299729.6522674013</v>
      </c>
      <c r="R18" s="34">
        <v>1163709.7805775404</v>
      </c>
      <c r="S18" s="34">
        <v>1226153.3274005996</v>
      </c>
      <c r="T18" s="34">
        <v>1200140.4310003961</v>
      </c>
      <c r="U18" s="34">
        <v>1432738.3919318388</v>
      </c>
      <c r="V18" s="34">
        <v>1281695.5258344004</v>
      </c>
      <c r="W18" s="34">
        <v>1366468.6628408581</v>
      </c>
      <c r="X18" s="34">
        <v>1607684.9977132219</v>
      </c>
      <c r="Y18" s="34">
        <v>1660748.760174593</v>
      </c>
      <c r="Z18" s="34">
        <v>1728778.8996895447</v>
      </c>
      <c r="AA18" s="34">
        <v>1606333.4820690504</v>
      </c>
      <c r="AB18" s="34">
        <v>1757411.0568798925</v>
      </c>
      <c r="AC18" s="34">
        <v>1860162.2351834252</v>
      </c>
      <c r="AD18" s="34">
        <v>2098793.3786612619</v>
      </c>
      <c r="AE18" s="34">
        <v>1979551.0257923519</v>
      </c>
      <c r="AF18" s="34">
        <v>1717368.1362828808</v>
      </c>
      <c r="AG18" s="34">
        <v>2340589.7087738295</v>
      </c>
      <c r="AH18" s="34">
        <v>2606695.2514660866</v>
      </c>
      <c r="AI18" s="34">
        <v>2905220.3103322908</v>
      </c>
      <c r="AJ18" s="34">
        <v>1984901.6490016058</v>
      </c>
      <c r="AK18" s="34">
        <v>1940228.6501150685</v>
      </c>
      <c r="AL18" s="34">
        <v>2178977.9808631726</v>
      </c>
      <c r="AM18" s="34">
        <v>2226093.3091640915</v>
      </c>
      <c r="AN18" s="34">
        <v>2320135.0021553617</v>
      </c>
      <c r="AO18" s="34">
        <v>2274111.9902664088</v>
      </c>
      <c r="AP18" s="34">
        <v>2526794.8704422438</v>
      </c>
      <c r="AQ18" s="34">
        <v>2500868.7817683164</v>
      </c>
      <c r="AR18" s="34">
        <v>2471115.7015965823</v>
      </c>
      <c r="AS18" s="34">
        <v>2363852.9782832759</v>
      </c>
      <c r="AT18" s="34">
        <v>2449927.9533046405</v>
      </c>
      <c r="AU18" s="34">
        <v>2714390.8749330859</v>
      </c>
      <c r="AV18" s="34">
        <v>2747632.9292659154</v>
      </c>
      <c r="AW18" s="34">
        <v>2608583.3022762435</v>
      </c>
      <c r="AX18" s="34">
        <v>2830164.1301046181</v>
      </c>
      <c r="AY18" s="34">
        <v>2798915.391193856</v>
      </c>
      <c r="AZ18" s="34">
        <v>2708507.1096732244</v>
      </c>
      <c r="BA18" s="34">
        <v>3061215.3613801417</v>
      </c>
      <c r="BB18" s="34">
        <v>2970911.0940222004</v>
      </c>
      <c r="BC18" s="34">
        <v>3040805.2619679924</v>
      </c>
      <c r="BD18" s="34">
        <v>2513480.3176438753</v>
      </c>
      <c r="BE18" s="34">
        <v>3365511.0312507749</v>
      </c>
      <c r="BF18" s="34">
        <v>3580436.7965191072</v>
      </c>
      <c r="BG18" s="34">
        <v>3361524.3351311539</v>
      </c>
      <c r="BH18" s="34">
        <v>3335934.5006928514</v>
      </c>
      <c r="BI18" s="34">
        <v>2787992.1680373698</v>
      </c>
      <c r="BJ18" s="34">
        <v>3203732.39800253</v>
      </c>
      <c r="BK18" s="34">
        <v>3268127.1560498746</v>
      </c>
      <c r="BL18" s="34">
        <v>2960518.7091903575</v>
      </c>
      <c r="BM18" s="34">
        <v>3399788.4434908167</v>
      </c>
      <c r="BN18" s="34">
        <v>3304906.3236671207</v>
      </c>
      <c r="BO18" s="34">
        <v>3492911.0817747335</v>
      </c>
      <c r="BP18" s="34">
        <v>3300924.8024340831</v>
      </c>
      <c r="BQ18" s="34">
        <v>3448603.5659300038</v>
      </c>
      <c r="BR18" s="34">
        <v>3528173.0115610966</v>
      </c>
      <c r="BS18" s="34">
        <v>3369626.1930255117</v>
      </c>
      <c r="BT18" s="34">
        <v>3364260.879498594</v>
      </c>
      <c r="BU18" s="34">
        <v>3181888.5755841401</v>
      </c>
      <c r="BV18" s="34">
        <v>3413454.9955177149</v>
      </c>
      <c r="BW18" s="34">
        <v>3367510.5418114359</v>
      </c>
      <c r="BX18" s="34">
        <v>2995707.1935077244</v>
      </c>
      <c r="BY18" s="34">
        <v>3382590.8993947553</v>
      </c>
      <c r="BZ18" s="34">
        <v>3209954.8324308749</v>
      </c>
      <c r="CA18" s="34">
        <v>3251146.0920541431</v>
      </c>
      <c r="CB18" s="34">
        <v>3269085.4740660773</v>
      </c>
      <c r="CC18" s="34">
        <v>3445052.7130655805</v>
      </c>
      <c r="CD18" s="34">
        <v>3474993.5254833801</v>
      </c>
      <c r="CE18" s="34">
        <v>3255644.0539703337</v>
      </c>
      <c r="CF18" s="34">
        <v>3388972.1995592336</v>
      </c>
      <c r="CG18" s="34">
        <v>3378477.9194517946</v>
      </c>
      <c r="CH18" s="34">
        <v>3552894.2601023689</v>
      </c>
      <c r="CI18" s="34">
        <v>2553542.4647483346</v>
      </c>
      <c r="CJ18" s="34">
        <v>1914783.4209632282</v>
      </c>
      <c r="CK18" s="34">
        <v>2175089.6833495223</v>
      </c>
      <c r="CL18" s="34">
        <v>2003293.8952778822</v>
      </c>
      <c r="CM18" s="34">
        <v>1962510.7023836342</v>
      </c>
      <c r="CN18" s="34">
        <v>1844603.727897106</v>
      </c>
      <c r="CO18" s="34">
        <v>1850370.1716649109</v>
      </c>
      <c r="CP18" s="34">
        <v>1896365.7563300165</v>
      </c>
      <c r="CQ18" s="34">
        <v>1840205.182399937</v>
      </c>
      <c r="CR18" s="34">
        <v>1870450.2369923361</v>
      </c>
      <c r="CS18" s="34">
        <v>1777011.8575959567</v>
      </c>
      <c r="CT18" s="34">
        <v>1808480.0121253373</v>
      </c>
      <c r="CU18" s="34">
        <v>1848435.2652661651</v>
      </c>
      <c r="CV18" s="34">
        <v>0</v>
      </c>
      <c r="CW18" s="34">
        <v>0</v>
      </c>
      <c r="CX18" s="34">
        <v>0</v>
      </c>
      <c r="CY18" s="34">
        <v>0</v>
      </c>
      <c r="CZ18" s="34">
        <v>0</v>
      </c>
      <c r="DA18" s="34">
        <v>0</v>
      </c>
      <c r="DB18" s="34">
        <v>0</v>
      </c>
      <c r="DC18" s="34">
        <v>0</v>
      </c>
      <c r="DD18" s="34">
        <v>0</v>
      </c>
      <c r="DE18" s="34">
        <v>0</v>
      </c>
      <c r="DF18" s="34">
        <v>0</v>
      </c>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row>
    <row r="19" spans="2:159" x14ac:dyDescent="0.25">
      <c r="B19" s="26" t="s">
        <v>39</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0</v>
      </c>
      <c r="CE19" s="34">
        <v>0</v>
      </c>
      <c r="CF19" s="34">
        <v>0</v>
      </c>
      <c r="CG19" s="34">
        <v>0</v>
      </c>
      <c r="CH19" s="34">
        <v>0</v>
      </c>
      <c r="CI19" s="34">
        <v>1065914.3952756214</v>
      </c>
      <c r="CJ19" s="34">
        <v>1732446.5963692325</v>
      </c>
      <c r="CK19" s="34">
        <v>2188822.1869208096</v>
      </c>
      <c r="CL19" s="34">
        <v>2156692.3882218483</v>
      </c>
      <c r="CM19" s="34">
        <v>2237302.9597427021</v>
      </c>
      <c r="CN19" s="34">
        <v>2206664.4085529489</v>
      </c>
      <c r="CO19" s="34">
        <v>2262469.2357390774</v>
      </c>
      <c r="CP19" s="34">
        <v>2472399.1462877747</v>
      </c>
      <c r="CQ19" s="34">
        <v>2404432.6210499965</v>
      </c>
      <c r="CR19" s="34">
        <v>2442779.5083093587</v>
      </c>
      <c r="CS19" s="34">
        <v>2328229.4699658584</v>
      </c>
      <c r="CT19" s="34">
        <v>2529675.1239795042</v>
      </c>
      <c r="CU19" s="34">
        <v>2606997.263339832</v>
      </c>
      <c r="CV19" s="34">
        <v>0</v>
      </c>
      <c r="CW19" s="34">
        <v>0</v>
      </c>
      <c r="CX19" s="34">
        <v>0</v>
      </c>
      <c r="CY19" s="34">
        <v>0</v>
      </c>
      <c r="CZ19" s="34">
        <v>0</v>
      </c>
      <c r="DA19" s="34">
        <v>0</v>
      </c>
      <c r="DB19" s="34">
        <v>0</v>
      </c>
      <c r="DC19" s="34">
        <v>0</v>
      </c>
      <c r="DD19" s="34">
        <v>0</v>
      </c>
      <c r="DE19" s="34">
        <v>0</v>
      </c>
      <c r="DF19" s="34">
        <v>0</v>
      </c>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row>
    <row r="20" spans="2:159" x14ac:dyDescent="0.25">
      <c r="B20" s="26"/>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row>
    <row r="21" spans="2:159" x14ac:dyDescent="0.2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row>
    <row r="22" spans="2:159" x14ac:dyDescent="0.25">
      <c r="B22" s="27" t="s">
        <v>19</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row>
    <row r="23" spans="2:159" x14ac:dyDescent="0.25">
      <c r="B23" s="26" t="s">
        <v>38</v>
      </c>
      <c r="C23" s="41">
        <f t="shared" ref="C23:AH23" si="5">IF(ISERROR(C17/C$16),0,(C17/C$16))</f>
        <v>1</v>
      </c>
      <c r="D23" s="41">
        <f t="shared" si="5"/>
        <v>1</v>
      </c>
      <c r="E23" s="41">
        <f t="shared" si="5"/>
        <v>1</v>
      </c>
      <c r="F23" s="41">
        <f t="shared" si="5"/>
        <v>0.66822359830184286</v>
      </c>
      <c r="G23" s="41">
        <f t="shared" si="5"/>
        <v>0.67326922655372401</v>
      </c>
      <c r="H23" s="41">
        <f t="shared" si="5"/>
        <v>0.66329716550016715</v>
      </c>
      <c r="I23" s="41">
        <f t="shared" si="5"/>
        <v>0.62680876651377959</v>
      </c>
      <c r="J23" s="41">
        <f t="shared" si="5"/>
        <v>0.45443486478766937</v>
      </c>
      <c r="K23" s="41">
        <f t="shared" si="5"/>
        <v>0.3985626925386529</v>
      </c>
      <c r="L23" s="41">
        <f t="shared" si="5"/>
        <v>0.25871952377282426</v>
      </c>
      <c r="M23" s="41">
        <f t="shared" si="5"/>
        <v>0.2469531788910522</v>
      </c>
      <c r="N23" s="41">
        <f t="shared" si="5"/>
        <v>0.31063824334651241</v>
      </c>
      <c r="O23" s="41">
        <f t="shared" si="5"/>
        <v>0.2970290512562051</v>
      </c>
      <c r="P23" s="41">
        <f t="shared" si="5"/>
        <v>0.2819132656988611</v>
      </c>
      <c r="Q23" s="41">
        <f t="shared" si="5"/>
        <v>0.26746951273530772</v>
      </c>
      <c r="R23" s="41">
        <f t="shared" si="5"/>
        <v>0.27589749573937866</v>
      </c>
      <c r="S23" s="41">
        <f t="shared" si="5"/>
        <v>0.2576682301159906</v>
      </c>
      <c r="T23" s="41">
        <f t="shared" si="5"/>
        <v>0.22184138333416542</v>
      </c>
      <c r="U23" s="41">
        <f t="shared" si="5"/>
        <v>0.24497643047350737</v>
      </c>
      <c r="V23" s="41">
        <f t="shared" si="5"/>
        <v>0.31069046053486088</v>
      </c>
      <c r="W23" s="41">
        <f t="shared" si="5"/>
        <v>0.27720011671953215</v>
      </c>
      <c r="X23" s="41">
        <f t="shared" si="5"/>
        <v>0.21540887718134713</v>
      </c>
      <c r="Y23" s="41">
        <f t="shared" si="5"/>
        <v>0.20983110573038177</v>
      </c>
      <c r="Z23" s="41">
        <f t="shared" si="5"/>
        <v>0.1592285842312641</v>
      </c>
      <c r="AA23" s="41">
        <f t="shared" si="5"/>
        <v>0.19634659376714794</v>
      </c>
      <c r="AB23" s="41">
        <f t="shared" si="5"/>
        <v>0.18892148298234335</v>
      </c>
      <c r="AC23" s="41">
        <f t="shared" si="5"/>
        <v>0.18734754174433457</v>
      </c>
      <c r="AD23" s="41">
        <f t="shared" si="5"/>
        <v>0.17591227232169568</v>
      </c>
      <c r="AE23" s="41">
        <f t="shared" si="5"/>
        <v>0.17002717019580177</v>
      </c>
      <c r="AF23" s="41">
        <f t="shared" si="5"/>
        <v>0.19892560032688034</v>
      </c>
      <c r="AG23" s="41">
        <f t="shared" si="5"/>
        <v>0.16814455592037597</v>
      </c>
      <c r="AH23" s="41">
        <f t="shared" si="5"/>
        <v>0.14617533894552556</v>
      </c>
      <c r="AI23" s="41">
        <f t="shared" ref="AI23:BN23" si="6">IF(ISERROR(AI17/AI$16),0,(AI17/AI$16))</f>
        <v>0.1424710926624656</v>
      </c>
      <c r="AJ23" s="41">
        <f t="shared" si="6"/>
        <v>0.17199624776596817</v>
      </c>
      <c r="AK23" s="41">
        <f t="shared" si="6"/>
        <v>0.18708506031382599</v>
      </c>
      <c r="AL23" s="41">
        <f t="shared" si="6"/>
        <v>0.16352144424782339</v>
      </c>
      <c r="AM23" s="41">
        <f t="shared" si="6"/>
        <v>0.15110981452253847</v>
      </c>
      <c r="AN23" s="41">
        <f t="shared" si="6"/>
        <v>0.14553617545136577</v>
      </c>
      <c r="AO23" s="41">
        <f t="shared" si="6"/>
        <v>0.15250508453580644</v>
      </c>
      <c r="AP23" s="41">
        <f t="shared" si="6"/>
        <v>0.14133351522854537</v>
      </c>
      <c r="AQ23" s="41">
        <f t="shared" si="6"/>
        <v>0.16292612896088418</v>
      </c>
      <c r="AR23" s="41">
        <f t="shared" si="6"/>
        <v>0.14426705366256212</v>
      </c>
      <c r="AS23" s="41">
        <f t="shared" si="6"/>
        <v>0.13953056432766325</v>
      </c>
      <c r="AT23" s="41">
        <f t="shared" si="6"/>
        <v>0.12568974399564653</v>
      </c>
      <c r="AU23" s="41">
        <f t="shared" si="6"/>
        <v>0.11788941269342966</v>
      </c>
      <c r="AV23" s="41">
        <f t="shared" si="6"/>
        <v>0.12299872984915787</v>
      </c>
      <c r="AW23" s="41">
        <f t="shared" si="6"/>
        <v>0.12633245945302957</v>
      </c>
      <c r="AX23" s="41">
        <f t="shared" si="6"/>
        <v>0.12914784095627455</v>
      </c>
      <c r="AY23" s="41">
        <f t="shared" si="6"/>
        <v>0.13752070496723423</v>
      </c>
      <c r="AZ23" s="41">
        <f t="shared" si="6"/>
        <v>9.8285317053754373E-2</v>
      </c>
      <c r="BA23" s="41">
        <f t="shared" si="6"/>
        <v>9.7134229066192845E-2</v>
      </c>
      <c r="BB23" s="41">
        <f t="shared" si="6"/>
        <v>9.9618507030769174E-2</v>
      </c>
      <c r="BC23" s="41">
        <f t="shared" si="6"/>
        <v>9.6601889972201496E-2</v>
      </c>
      <c r="BD23" s="41">
        <f t="shared" si="6"/>
        <v>0.10919427339942092</v>
      </c>
      <c r="BE23" s="41">
        <f t="shared" si="6"/>
        <v>8.543868234238769E-2</v>
      </c>
      <c r="BF23" s="41">
        <f t="shared" si="6"/>
        <v>7.9991124519604953E-2</v>
      </c>
      <c r="BG23" s="41">
        <f t="shared" si="6"/>
        <v>7.5942014685297904E-2</v>
      </c>
      <c r="BH23" s="41">
        <f t="shared" si="6"/>
        <v>6.6169921960995554E-2</v>
      </c>
      <c r="BI23" s="41">
        <f t="shared" si="6"/>
        <v>7.7203689073620851E-2</v>
      </c>
      <c r="BJ23" s="41">
        <f t="shared" si="6"/>
        <v>7.7573335927608067E-2</v>
      </c>
      <c r="BK23" s="41">
        <f t="shared" si="6"/>
        <v>7.3723437853435783E-2</v>
      </c>
      <c r="BL23" s="41">
        <f t="shared" si="6"/>
        <v>4.7622389429351895E-2</v>
      </c>
      <c r="BM23" s="41">
        <f t="shared" si="6"/>
        <v>4.3171395431507963E-2</v>
      </c>
      <c r="BN23" s="41">
        <f t="shared" si="6"/>
        <v>3.2206872492147078E-2</v>
      </c>
      <c r="BO23" s="41">
        <f t="shared" ref="BO23:CI23" si="7">IF(ISERROR(BO17/BO$16),0,(BO17/BO$16))</f>
        <v>4.3900851268787143E-2</v>
      </c>
      <c r="BP23" s="41">
        <f t="shared" si="7"/>
        <v>7.208352328159702E-2</v>
      </c>
      <c r="BQ23" s="41">
        <f t="shared" si="7"/>
        <v>7.1676650024260116E-2</v>
      </c>
      <c r="BR23" s="41">
        <f t="shared" si="7"/>
        <v>7.2852136966195316E-2</v>
      </c>
      <c r="BS23" s="41">
        <f t="shared" si="7"/>
        <v>7.2645437933418475E-2</v>
      </c>
      <c r="BT23" s="41">
        <f t="shared" si="7"/>
        <v>7.2391325943721843E-2</v>
      </c>
      <c r="BU23" s="41">
        <f t="shared" si="7"/>
        <v>7.6386783219380722E-2</v>
      </c>
      <c r="BV23" s="41">
        <f t="shared" si="7"/>
        <v>7.7798236401022888E-2</v>
      </c>
      <c r="BW23" s="41">
        <f t="shared" si="7"/>
        <v>7.7314308222025258E-2</v>
      </c>
      <c r="BX23" s="41">
        <f t="shared" si="7"/>
        <v>7.6988320524573287E-2</v>
      </c>
      <c r="BY23" s="41">
        <f t="shared" si="7"/>
        <v>7.8154408636603612E-2</v>
      </c>
      <c r="BZ23" s="41">
        <f t="shared" si="7"/>
        <v>7.779462953651245E-2</v>
      </c>
      <c r="CA23" s="41">
        <f t="shared" si="7"/>
        <v>7.6424445827153173E-2</v>
      </c>
      <c r="CB23" s="41">
        <f t="shared" si="7"/>
        <v>7.6580211875909965E-2</v>
      </c>
      <c r="CC23" s="41">
        <f t="shared" si="7"/>
        <v>7.6464489424514379E-2</v>
      </c>
      <c r="CD23" s="41">
        <f t="shared" si="7"/>
        <v>7.679785944490243E-2</v>
      </c>
      <c r="CE23" s="41">
        <f t="shared" si="7"/>
        <v>7.7248932517862662E-2</v>
      </c>
      <c r="CF23" s="41">
        <f t="shared" si="7"/>
        <v>7.7603709465500437E-2</v>
      </c>
      <c r="CG23" s="41">
        <f t="shared" si="7"/>
        <v>7.807658768832719E-2</v>
      </c>
      <c r="CH23" s="41">
        <f t="shared" si="7"/>
        <v>7.7459929204693023E-2</v>
      </c>
      <c r="CI23" s="41">
        <f t="shared" si="7"/>
        <v>3.6425963081339004E-2</v>
      </c>
      <c r="CJ23" s="41">
        <f t="shared" ref="CJ23:CK23" si="8">IF(ISERROR(CJ17/CJ$16),0,(CJ17/CJ$16))</f>
        <v>2.6269717554731616E-2</v>
      </c>
      <c r="CK23" s="41">
        <f t="shared" si="8"/>
        <v>2.4655620578645062E-2</v>
      </c>
      <c r="CL23" s="41">
        <f t="shared" ref="CL23:CM23" si="9">IF(ISERROR(CL17/CL$16),0,(CL17/CL$16))</f>
        <v>2.1841856011801081E-2</v>
      </c>
      <c r="CM23" s="41">
        <f t="shared" si="9"/>
        <v>2.1007638518506747E-2</v>
      </c>
      <c r="CN23" s="41">
        <f t="shared" ref="CN23:CP23" si="10">IF(ISERROR(CN17/CN$16),0,(CN17/CN$16))</f>
        <v>2.1682048206631849E-2</v>
      </c>
      <c r="CO23" s="41">
        <f t="shared" si="10"/>
        <v>2.1370932697392764E-2</v>
      </c>
      <c r="CP23" s="41">
        <f t="shared" si="10"/>
        <v>1.8881191248373334E-2</v>
      </c>
      <c r="CQ23" s="41">
        <f t="shared" ref="CQ23:CT23" si="11">IF(ISERROR(CQ17/CQ$16),0,(CQ17/CQ$16))</f>
        <v>1.8935186925050411E-2</v>
      </c>
      <c r="CR23" s="41">
        <f t="shared" si="11"/>
        <v>1.8903466632426202E-2</v>
      </c>
      <c r="CS23" s="41">
        <f t="shared" si="11"/>
        <v>1.8540604605837119E-2</v>
      </c>
      <c r="CT23" s="41">
        <f t="shared" si="11"/>
        <v>1.6820721077516511E-2</v>
      </c>
      <c r="CU23" s="41">
        <f t="shared" ref="CU23:DF23" si="12">IF(ISERROR(CU17/CU$16),0,(CU17/CU$16))</f>
        <v>1.6795306910888569E-2</v>
      </c>
      <c r="CV23" s="41">
        <f t="shared" si="12"/>
        <v>0</v>
      </c>
      <c r="CW23" s="41">
        <f t="shared" si="12"/>
        <v>0</v>
      </c>
      <c r="CX23" s="41">
        <f t="shared" si="12"/>
        <v>0</v>
      </c>
      <c r="CY23" s="41">
        <f t="shared" si="12"/>
        <v>0</v>
      </c>
      <c r="CZ23" s="41">
        <f t="shared" si="12"/>
        <v>0</v>
      </c>
      <c r="DA23" s="41">
        <f t="shared" si="12"/>
        <v>0</v>
      </c>
      <c r="DB23" s="41">
        <f t="shared" si="12"/>
        <v>0</v>
      </c>
      <c r="DC23" s="41">
        <f t="shared" si="12"/>
        <v>0</v>
      </c>
      <c r="DD23" s="41">
        <f t="shared" si="12"/>
        <v>0</v>
      </c>
      <c r="DE23" s="41">
        <f t="shared" si="12"/>
        <v>0</v>
      </c>
      <c r="DF23" s="41">
        <f t="shared" si="12"/>
        <v>0</v>
      </c>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row>
    <row r="24" spans="2:159" x14ac:dyDescent="0.25">
      <c r="B24" s="26" t="s">
        <v>37</v>
      </c>
      <c r="C24" s="41">
        <f t="shared" ref="C24:AH25" si="13">IF(ISERROR(C18/C$16),0,(C18/C$16))</f>
        <v>0</v>
      </c>
      <c r="D24" s="41">
        <f t="shared" si="13"/>
        <v>0</v>
      </c>
      <c r="E24" s="41">
        <f t="shared" si="13"/>
        <v>0</v>
      </c>
      <c r="F24" s="41">
        <f t="shared" si="13"/>
        <v>0.3317764016981572</v>
      </c>
      <c r="G24" s="41">
        <f t="shared" si="13"/>
        <v>0.32673077344627605</v>
      </c>
      <c r="H24" s="41">
        <f t="shared" si="13"/>
        <v>0.33670283449983296</v>
      </c>
      <c r="I24" s="41">
        <f t="shared" si="13"/>
        <v>0.37319123348622046</v>
      </c>
      <c r="J24" s="41">
        <f t="shared" si="13"/>
        <v>0.54556513521233074</v>
      </c>
      <c r="K24" s="41">
        <f t="shared" si="13"/>
        <v>0.60143730746134705</v>
      </c>
      <c r="L24" s="41">
        <f t="shared" si="13"/>
        <v>0.74128047622717574</v>
      </c>
      <c r="M24" s="41">
        <f t="shared" si="13"/>
        <v>0.75304682110894783</v>
      </c>
      <c r="N24" s="41">
        <f t="shared" si="13"/>
        <v>0.68936175665348753</v>
      </c>
      <c r="O24" s="41">
        <f t="shared" si="13"/>
        <v>0.70297094874379495</v>
      </c>
      <c r="P24" s="41">
        <f t="shared" si="13"/>
        <v>0.71808673430113867</v>
      </c>
      <c r="Q24" s="41">
        <f t="shared" si="13"/>
        <v>0.73253048726469217</v>
      </c>
      <c r="R24" s="41">
        <f t="shared" si="13"/>
        <v>0.72410250426062139</v>
      </c>
      <c r="S24" s="41">
        <f t="shared" si="13"/>
        <v>0.7423317698840094</v>
      </c>
      <c r="T24" s="41">
        <f t="shared" si="13"/>
        <v>0.77815861666583452</v>
      </c>
      <c r="U24" s="41">
        <f t="shared" si="13"/>
        <v>0.75502356952649263</v>
      </c>
      <c r="V24" s="41">
        <f t="shared" si="13"/>
        <v>0.68930953946513907</v>
      </c>
      <c r="W24" s="41">
        <f t="shared" si="13"/>
        <v>0.72279988328046807</v>
      </c>
      <c r="X24" s="41">
        <f t="shared" si="13"/>
        <v>0.78459112281865284</v>
      </c>
      <c r="Y24" s="41">
        <f t="shared" si="13"/>
        <v>0.79016889426961823</v>
      </c>
      <c r="Z24" s="41">
        <f t="shared" si="13"/>
        <v>0.84077141576873593</v>
      </c>
      <c r="AA24" s="41">
        <f t="shared" si="13"/>
        <v>0.80365340623285209</v>
      </c>
      <c r="AB24" s="41">
        <f t="shared" si="13"/>
        <v>0.81107851701765676</v>
      </c>
      <c r="AC24" s="41">
        <f t="shared" si="13"/>
        <v>0.81265245825566546</v>
      </c>
      <c r="AD24" s="41">
        <f t="shared" si="13"/>
        <v>0.8240877276783044</v>
      </c>
      <c r="AE24" s="41">
        <f t="shared" si="13"/>
        <v>0.82997282980419818</v>
      </c>
      <c r="AF24" s="41">
        <f t="shared" si="13"/>
        <v>0.80107439967311966</v>
      </c>
      <c r="AG24" s="41">
        <f t="shared" si="13"/>
        <v>0.83185544407962408</v>
      </c>
      <c r="AH24" s="41">
        <f t="shared" si="13"/>
        <v>0.85382466105447441</v>
      </c>
      <c r="AI24" s="41">
        <f t="shared" ref="AI24:BN25" si="14">IF(ISERROR(AI18/AI$16),0,(AI18/AI$16))</f>
        <v>0.85752890733753429</v>
      </c>
      <c r="AJ24" s="41">
        <f t="shared" si="14"/>
        <v>0.82800375223403189</v>
      </c>
      <c r="AK24" s="41">
        <f t="shared" si="14"/>
        <v>0.81291493968617401</v>
      </c>
      <c r="AL24" s="41">
        <f t="shared" si="14"/>
        <v>0.83647855575217656</v>
      </c>
      <c r="AM24" s="41">
        <f t="shared" si="14"/>
        <v>0.84889018547746153</v>
      </c>
      <c r="AN24" s="41">
        <f t="shared" si="14"/>
        <v>0.85446382454863445</v>
      </c>
      <c r="AO24" s="41">
        <f t="shared" si="14"/>
        <v>0.84749491546419353</v>
      </c>
      <c r="AP24" s="41">
        <f t="shared" si="14"/>
        <v>0.85866648477145469</v>
      </c>
      <c r="AQ24" s="41">
        <f t="shared" si="14"/>
        <v>0.83707387103911568</v>
      </c>
      <c r="AR24" s="41">
        <f t="shared" si="14"/>
        <v>0.85573294633743768</v>
      </c>
      <c r="AS24" s="41">
        <f t="shared" si="14"/>
        <v>0.86046943567233691</v>
      </c>
      <c r="AT24" s="41">
        <f t="shared" si="14"/>
        <v>0.87431025600435353</v>
      </c>
      <c r="AU24" s="41">
        <f t="shared" si="14"/>
        <v>0.88211058730657044</v>
      </c>
      <c r="AV24" s="41">
        <f t="shared" si="14"/>
        <v>0.87700127015084206</v>
      </c>
      <c r="AW24" s="41">
        <f t="shared" si="14"/>
        <v>0.87366754054697038</v>
      </c>
      <c r="AX24" s="41">
        <f t="shared" si="14"/>
        <v>0.87085215904372537</v>
      </c>
      <c r="AY24" s="41">
        <f t="shared" si="14"/>
        <v>0.86247929503276577</v>
      </c>
      <c r="AZ24" s="41">
        <f t="shared" si="14"/>
        <v>0.90171468294624568</v>
      </c>
      <c r="BA24" s="41">
        <f t="shared" si="14"/>
        <v>0.90286577093380715</v>
      </c>
      <c r="BB24" s="41">
        <f t="shared" si="14"/>
        <v>0.90038149296923076</v>
      </c>
      <c r="BC24" s="41">
        <f t="shared" si="14"/>
        <v>0.90339811002779857</v>
      </c>
      <c r="BD24" s="41">
        <f t="shared" si="14"/>
        <v>0.89080572660057922</v>
      </c>
      <c r="BE24" s="41">
        <f t="shared" si="14"/>
        <v>0.91456131765761228</v>
      </c>
      <c r="BF24" s="41">
        <f t="shared" si="14"/>
        <v>0.92000887548039512</v>
      </c>
      <c r="BG24" s="41">
        <f t="shared" si="14"/>
        <v>0.92405798531470207</v>
      </c>
      <c r="BH24" s="41">
        <f t="shared" si="14"/>
        <v>0.93383007803900453</v>
      </c>
      <c r="BI24" s="41">
        <f t="shared" si="14"/>
        <v>0.92279631092637915</v>
      </c>
      <c r="BJ24" s="41">
        <f t="shared" si="14"/>
        <v>0.92242666407239182</v>
      </c>
      <c r="BK24" s="41">
        <f t="shared" si="14"/>
        <v>0.92627656214656429</v>
      </c>
      <c r="BL24" s="41">
        <f t="shared" si="14"/>
        <v>0.95237761057064807</v>
      </c>
      <c r="BM24" s="41">
        <f t="shared" si="14"/>
        <v>0.95682860456849195</v>
      </c>
      <c r="BN24" s="41">
        <f t="shared" si="14"/>
        <v>0.96779312750785296</v>
      </c>
      <c r="BO24" s="41">
        <f t="shared" ref="BO24:CI25" si="15">IF(ISERROR(BO18/BO$16),0,(BO18/BO$16))</f>
        <v>0.95609914873121282</v>
      </c>
      <c r="BP24" s="41">
        <f t="shared" si="15"/>
        <v>0.92791647671840305</v>
      </c>
      <c r="BQ24" s="41">
        <f t="shared" si="15"/>
        <v>0.92832334997573995</v>
      </c>
      <c r="BR24" s="41">
        <f t="shared" si="15"/>
        <v>0.9271478630338047</v>
      </c>
      <c r="BS24" s="41">
        <f t="shared" si="15"/>
        <v>0.92735456206658151</v>
      </c>
      <c r="BT24" s="41">
        <f t="shared" si="15"/>
        <v>0.927608674056278</v>
      </c>
      <c r="BU24" s="41">
        <f t="shared" si="15"/>
        <v>0.92361321678061936</v>
      </c>
      <c r="BV24" s="41">
        <f t="shared" si="15"/>
        <v>0.9222017635989771</v>
      </c>
      <c r="BW24" s="41">
        <f t="shared" si="15"/>
        <v>0.92268569177797477</v>
      </c>
      <c r="BX24" s="41">
        <f t="shared" si="15"/>
        <v>0.92301167947542673</v>
      </c>
      <c r="BY24" s="41">
        <f t="shared" si="15"/>
        <v>0.92184559136339639</v>
      </c>
      <c r="BZ24" s="41">
        <f t="shared" si="15"/>
        <v>0.92220537046348761</v>
      </c>
      <c r="CA24" s="41">
        <f t="shared" si="15"/>
        <v>0.92357555417284687</v>
      </c>
      <c r="CB24" s="41">
        <f t="shared" si="15"/>
        <v>0.92341978812409009</v>
      </c>
      <c r="CC24" s="41">
        <f t="shared" si="15"/>
        <v>0.92353551057548577</v>
      </c>
      <c r="CD24" s="41">
        <f t="shared" si="15"/>
        <v>0.92320214055509753</v>
      </c>
      <c r="CE24" s="41">
        <f t="shared" si="15"/>
        <v>0.92275106748213731</v>
      </c>
      <c r="CF24" s="41">
        <f t="shared" si="15"/>
        <v>0.92239629053449956</v>
      </c>
      <c r="CG24" s="41">
        <f t="shared" si="15"/>
        <v>0.92192341231167285</v>
      </c>
      <c r="CH24" s="41">
        <f t="shared" si="15"/>
        <v>0.92254007079530698</v>
      </c>
      <c r="CI24" s="41">
        <f t="shared" si="15"/>
        <v>0.67980564939914634</v>
      </c>
      <c r="CJ24" s="41">
        <f t="shared" ref="CJ24:CP25" si="16">IF(ISERROR(CJ18/CJ$16),0,(CJ18/CJ$16))</f>
        <v>0.51120510427244759</v>
      </c>
      <c r="CK24" s="41">
        <f t="shared" si="16"/>
        <v>0.48613756658218499</v>
      </c>
      <c r="CL24" s="41">
        <f t="shared" ref="CL24:CM24" si="17">IF(ISERROR(CL18/CL$16),0,(CL18/CL$16))</f>
        <v>0.47104439892993455</v>
      </c>
      <c r="CM24" s="41">
        <f t="shared" si="17"/>
        <v>0.45746862635484792</v>
      </c>
      <c r="CN24" s="41">
        <f t="shared" ref="CN24:CP24" si="18">IF(ISERROR(CN18/CN$16),0,(CN18/CN$16))</f>
        <v>0.44544297740015948</v>
      </c>
      <c r="CO24" s="41">
        <f t="shared" si="18"/>
        <v>0.44028610307543831</v>
      </c>
      <c r="CP24" s="41">
        <f t="shared" si="18"/>
        <v>0.42587782892437726</v>
      </c>
      <c r="CQ24" s="41">
        <f t="shared" ref="CQ24:CT24" si="19">IF(ISERROR(CQ18/CQ$16),0,(CQ18/CQ$16))</f>
        <v>0.42532735109304187</v>
      </c>
      <c r="CR24" s="41">
        <f t="shared" si="19"/>
        <v>0.42545664193952637</v>
      </c>
      <c r="CS24" s="41">
        <f t="shared" si="19"/>
        <v>0.42483860124252942</v>
      </c>
      <c r="CT24" s="41">
        <f t="shared" si="19"/>
        <v>0.40986548855041743</v>
      </c>
      <c r="CU24" s="41">
        <f t="shared" ref="CU24:DF24" si="20">IF(ISERROR(CU18/CU$16),0,(CU18/CU$16))</f>
        <v>0.40790433162495449</v>
      </c>
      <c r="CV24" s="41">
        <f t="shared" si="20"/>
        <v>0</v>
      </c>
      <c r="CW24" s="41">
        <f t="shared" si="20"/>
        <v>0</v>
      </c>
      <c r="CX24" s="41">
        <f t="shared" si="20"/>
        <v>0</v>
      </c>
      <c r="CY24" s="41">
        <f t="shared" si="20"/>
        <v>0</v>
      </c>
      <c r="CZ24" s="41">
        <f t="shared" si="20"/>
        <v>0</v>
      </c>
      <c r="DA24" s="41">
        <f t="shared" si="20"/>
        <v>0</v>
      </c>
      <c r="DB24" s="41">
        <f t="shared" si="20"/>
        <v>0</v>
      </c>
      <c r="DC24" s="41">
        <f t="shared" si="20"/>
        <v>0</v>
      </c>
      <c r="DD24" s="41">
        <f t="shared" si="20"/>
        <v>0</v>
      </c>
      <c r="DE24" s="41">
        <f t="shared" si="20"/>
        <v>0</v>
      </c>
      <c r="DF24" s="41">
        <f t="shared" si="20"/>
        <v>0</v>
      </c>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row>
    <row r="25" spans="2:159" x14ac:dyDescent="0.25">
      <c r="B25" s="26" t="s">
        <v>39</v>
      </c>
      <c r="C25" s="41">
        <f t="shared" si="13"/>
        <v>0</v>
      </c>
      <c r="D25" s="41">
        <f t="shared" si="13"/>
        <v>0</v>
      </c>
      <c r="E25" s="41">
        <f t="shared" si="13"/>
        <v>0</v>
      </c>
      <c r="F25" s="41">
        <f t="shared" si="13"/>
        <v>0</v>
      </c>
      <c r="G25" s="41">
        <f t="shared" si="13"/>
        <v>0</v>
      </c>
      <c r="H25" s="41">
        <f t="shared" si="13"/>
        <v>0</v>
      </c>
      <c r="I25" s="41">
        <f t="shared" si="13"/>
        <v>0</v>
      </c>
      <c r="J25" s="41">
        <f t="shared" si="13"/>
        <v>0</v>
      </c>
      <c r="K25" s="41">
        <f t="shared" si="13"/>
        <v>0</v>
      </c>
      <c r="L25" s="41">
        <f t="shared" si="13"/>
        <v>0</v>
      </c>
      <c r="M25" s="41">
        <f t="shared" si="13"/>
        <v>0</v>
      </c>
      <c r="N25" s="41">
        <f t="shared" si="13"/>
        <v>0</v>
      </c>
      <c r="O25" s="41">
        <f t="shared" si="13"/>
        <v>0</v>
      </c>
      <c r="P25" s="41">
        <f t="shared" si="13"/>
        <v>0</v>
      </c>
      <c r="Q25" s="41">
        <f t="shared" si="13"/>
        <v>0</v>
      </c>
      <c r="R25" s="41">
        <f t="shared" si="13"/>
        <v>0</v>
      </c>
      <c r="S25" s="41">
        <f t="shared" si="13"/>
        <v>0</v>
      </c>
      <c r="T25" s="41">
        <f t="shared" si="13"/>
        <v>0</v>
      </c>
      <c r="U25" s="41">
        <f t="shared" si="13"/>
        <v>0</v>
      </c>
      <c r="V25" s="41">
        <f t="shared" si="13"/>
        <v>0</v>
      </c>
      <c r="W25" s="41">
        <f t="shared" si="13"/>
        <v>0</v>
      </c>
      <c r="X25" s="41">
        <f t="shared" si="13"/>
        <v>0</v>
      </c>
      <c r="Y25" s="41">
        <f t="shared" si="13"/>
        <v>0</v>
      </c>
      <c r="Z25" s="41">
        <f t="shared" si="13"/>
        <v>0</v>
      </c>
      <c r="AA25" s="41">
        <f t="shared" si="13"/>
        <v>0</v>
      </c>
      <c r="AB25" s="41">
        <f t="shared" si="13"/>
        <v>0</v>
      </c>
      <c r="AC25" s="41">
        <f t="shared" si="13"/>
        <v>0</v>
      </c>
      <c r="AD25" s="41">
        <f t="shared" si="13"/>
        <v>0</v>
      </c>
      <c r="AE25" s="41">
        <f t="shared" si="13"/>
        <v>0</v>
      </c>
      <c r="AF25" s="41">
        <f t="shared" si="13"/>
        <v>0</v>
      </c>
      <c r="AG25" s="41">
        <f t="shared" si="13"/>
        <v>0</v>
      </c>
      <c r="AH25" s="41">
        <f t="shared" si="13"/>
        <v>0</v>
      </c>
      <c r="AI25" s="41">
        <f t="shared" si="14"/>
        <v>0</v>
      </c>
      <c r="AJ25" s="41">
        <f t="shared" si="14"/>
        <v>0</v>
      </c>
      <c r="AK25" s="41">
        <f t="shared" si="14"/>
        <v>0</v>
      </c>
      <c r="AL25" s="41">
        <f t="shared" si="14"/>
        <v>0</v>
      </c>
      <c r="AM25" s="41">
        <f t="shared" si="14"/>
        <v>0</v>
      </c>
      <c r="AN25" s="41">
        <f t="shared" si="14"/>
        <v>0</v>
      </c>
      <c r="AO25" s="41">
        <f t="shared" si="14"/>
        <v>0</v>
      </c>
      <c r="AP25" s="41">
        <f t="shared" si="14"/>
        <v>0</v>
      </c>
      <c r="AQ25" s="41">
        <f t="shared" si="14"/>
        <v>0</v>
      </c>
      <c r="AR25" s="41">
        <f t="shared" si="14"/>
        <v>0</v>
      </c>
      <c r="AS25" s="41">
        <f t="shared" si="14"/>
        <v>0</v>
      </c>
      <c r="AT25" s="41">
        <f t="shared" si="14"/>
        <v>0</v>
      </c>
      <c r="AU25" s="41">
        <f t="shared" si="14"/>
        <v>0</v>
      </c>
      <c r="AV25" s="41">
        <f t="shared" si="14"/>
        <v>0</v>
      </c>
      <c r="AW25" s="41">
        <f t="shared" si="14"/>
        <v>0</v>
      </c>
      <c r="AX25" s="41">
        <f t="shared" si="14"/>
        <v>0</v>
      </c>
      <c r="AY25" s="41">
        <f t="shared" si="14"/>
        <v>0</v>
      </c>
      <c r="AZ25" s="41">
        <f t="shared" si="14"/>
        <v>0</v>
      </c>
      <c r="BA25" s="41">
        <f t="shared" si="14"/>
        <v>0</v>
      </c>
      <c r="BB25" s="41">
        <f t="shared" si="14"/>
        <v>0</v>
      </c>
      <c r="BC25" s="41">
        <f t="shared" si="14"/>
        <v>0</v>
      </c>
      <c r="BD25" s="41">
        <f t="shared" si="14"/>
        <v>0</v>
      </c>
      <c r="BE25" s="41">
        <f t="shared" si="14"/>
        <v>0</v>
      </c>
      <c r="BF25" s="41">
        <f t="shared" si="14"/>
        <v>0</v>
      </c>
      <c r="BG25" s="41">
        <f t="shared" si="14"/>
        <v>0</v>
      </c>
      <c r="BH25" s="41">
        <f t="shared" si="14"/>
        <v>0</v>
      </c>
      <c r="BI25" s="41">
        <f t="shared" si="14"/>
        <v>0</v>
      </c>
      <c r="BJ25" s="41">
        <f t="shared" si="14"/>
        <v>0</v>
      </c>
      <c r="BK25" s="41">
        <f t="shared" si="14"/>
        <v>0</v>
      </c>
      <c r="BL25" s="41">
        <f t="shared" si="14"/>
        <v>0</v>
      </c>
      <c r="BM25" s="41">
        <f t="shared" si="14"/>
        <v>0</v>
      </c>
      <c r="BN25" s="41">
        <f t="shared" si="14"/>
        <v>0</v>
      </c>
      <c r="BO25" s="41">
        <f t="shared" si="15"/>
        <v>0</v>
      </c>
      <c r="BP25" s="41">
        <f t="shared" si="15"/>
        <v>0</v>
      </c>
      <c r="BQ25" s="41">
        <f t="shared" si="15"/>
        <v>0</v>
      </c>
      <c r="BR25" s="41">
        <f t="shared" si="15"/>
        <v>0</v>
      </c>
      <c r="BS25" s="41">
        <f t="shared" si="15"/>
        <v>0</v>
      </c>
      <c r="BT25" s="41">
        <f t="shared" si="15"/>
        <v>0</v>
      </c>
      <c r="BU25" s="41">
        <f t="shared" si="15"/>
        <v>0</v>
      </c>
      <c r="BV25" s="41">
        <f t="shared" si="15"/>
        <v>0</v>
      </c>
      <c r="BW25" s="41">
        <f t="shared" si="15"/>
        <v>0</v>
      </c>
      <c r="BX25" s="41">
        <f t="shared" si="15"/>
        <v>0</v>
      </c>
      <c r="BY25" s="41">
        <f t="shared" si="15"/>
        <v>0</v>
      </c>
      <c r="BZ25" s="41">
        <f t="shared" si="15"/>
        <v>0</v>
      </c>
      <c r="CA25" s="41">
        <f t="shared" si="15"/>
        <v>0</v>
      </c>
      <c r="CB25" s="41">
        <f t="shared" si="15"/>
        <v>0</v>
      </c>
      <c r="CC25" s="41">
        <f t="shared" si="15"/>
        <v>0</v>
      </c>
      <c r="CD25" s="41">
        <f t="shared" si="15"/>
        <v>0</v>
      </c>
      <c r="CE25" s="41">
        <f t="shared" si="15"/>
        <v>0</v>
      </c>
      <c r="CF25" s="41">
        <f t="shared" si="15"/>
        <v>0</v>
      </c>
      <c r="CG25" s="41">
        <f t="shared" si="15"/>
        <v>0</v>
      </c>
      <c r="CH25" s="41">
        <f t="shared" si="15"/>
        <v>0</v>
      </c>
      <c r="CI25" s="41">
        <f t="shared" si="15"/>
        <v>0.28376838751951472</v>
      </c>
      <c r="CJ25" s="41">
        <f t="shared" si="16"/>
        <v>0.46252517817282079</v>
      </c>
      <c r="CK25" s="41">
        <f t="shared" si="16"/>
        <v>0.48920681283916978</v>
      </c>
      <c r="CL25" s="41">
        <f t="shared" si="16"/>
        <v>0.50711374505826445</v>
      </c>
      <c r="CM25" s="41">
        <f t="shared" si="16"/>
        <v>0.52152373512664552</v>
      </c>
      <c r="CN25" s="41">
        <f t="shared" si="16"/>
        <v>0.53287497439320863</v>
      </c>
      <c r="CO25" s="41">
        <f t="shared" si="16"/>
        <v>0.53834296422716899</v>
      </c>
      <c r="CP25" s="41">
        <f t="shared" si="16"/>
        <v>0.5552409798272494</v>
      </c>
      <c r="CQ25" s="41">
        <f t="shared" ref="CQ25:CT25" si="21">IF(ISERROR(CQ19/CQ$16),0,(CQ19/CQ$16))</f>
        <v>0.55573746198190777</v>
      </c>
      <c r="CR25" s="41">
        <f t="shared" si="21"/>
        <v>0.55563989142804737</v>
      </c>
      <c r="CS25" s="41">
        <f t="shared" si="21"/>
        <v>0.55662079415163357</v>
      </c>
      <c r="CT25" s="41">
        <f t="shared" si="21"/>
        <v>0.5733137903720662</v>
      </c>
      <c r="CU25" s="41">
        <f t="shared" ref="CU25:DF25" si="22">IF(ISERROR(CU19/CU$16),0,(CU19/CU$16))</f>
        <v>0.57530036146415697</v>
      </c>
      <c r="CV25" s="41">
        <f t="shared" si="22"/>
        <v>0</v>
      </c>
      <c r="CW25" s="41">
        <f t="shared" si="22"/>
        <v>0</v>
      </c>
      <c r="CX25" s="41">
        <f t="shared" si="22"/>
        <v>0</v>
      </c>
      <c r="CY25" s="41">
        <f t="shared" si="22"/>
        <v>0</v>
      </c>
      <c r="CZ25" s="41">
        <f t="shared" si="22"/>
        <v>0</v>
      </c>
      <c r="DA25" s="41">
        <f t="shared" si="22"/>
        <v>0</v>
      </c>
      <c r="DB25" s="41">
        <f t="shared" si="22"/>
        <v>0</v>
      </c>
      <c r="DC25" s="41">
        <f t="shared" si="22"/>
        <v>0</v>
      </c>
      <c r="DD25" s="41">
        <f t="shared" si="22"/>
        <v>0</v>
      </c>
      <c r="DE25" s="41">
        <f t="shared" si="22"/>
        <v>0</v>
      </c>
      <c r="DF25" s="41">
        <f t="shared" si="22"/>
        <v>0</v>
      </c>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row>
    <row r="26" spans="2:159" x14ac:dyDescent="0.25">
      <c r="B26" s="26"/>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row>
    <row r="27" spans="2:159" x14ac:dyDescent="0.2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row>
    <row r="28" spans="2:159" x14ac:dyDescent="0.25">
      <c r="B28" s="25" t="s">
        <v>30</v>
      </c>
      <c r="C28" s="36">
        <f t="shared" ref="C28:AH28" si="23">SUM(C29:C30)</f>
        <v>8087.9960000000001</v>
      </c>
      <c r="D28" s="36">
        <f t="shared" si="23"/>
        <v>7075.3379999999997</v>
      </c>
      <c r="E28" s="36">
        <f t="shared" si="23"/>
        <v>8716.2969999999987</v>
      </c>
      <c r="F28" s="36">
        <f t="shared" si="23"/>
        <v>8595.3446621093753</v>
      </c>
      <c r="G28" s="36">
        <f t="shared" si="23"/>
        <v>9911.6469882812489</v>
      </c>
      <c r="H28" s="36">
        <f t="shared" si="23"/>
        <v>11105.192999999999</v>
      </c>
      <c r="I28" s="36">
        <f t="shared" si="23"/>
        <v>11802.52125</v>
      </c>
      <c r="J28" s="36">
        <f t="shared" si="23"/>
        <v>20527.688117637987</v>
      </c>
      <c r="K28" s="36">
        <f t="shared" si="23"/>
        <v>39154.148249999998</v>
      </c>
      <c r="L28" s="36">
        <f t="shared" si="23"/>
        <v>63239.839720425996</v>
      </c>
      <c r="M28" s="36">
        <f t="shared" si="23"/>
        <v>52211.947485262004</v>
      </c>
      <c r="N28" s="36">
        <f t="shared" si="23"/>
        <v>56202.516499999998</v>
      </c>
      <c r="O28" s="36">
        <f t="shared" si="23"/>
        <v>80846.768000000011</v>
      </c>
      <c r="P28" s="36">
        <f t="shared" si="23"/>
        <v>87790.815750000009</v>
      </c>
      <c r="Q28" s="36">
        <f t="shared" si="23"/>
        <v>98204.387446857698</v>
      </c>
      <c r="R28" s="36">
        <f t="shared" si="23"/>
        <v>103081.96113476402</v>
      </c>
      <c r="S28" s="36">
        <f t="shared" si="23"/>
        <v>115197.18850952177</v>
      </c>
      <c r="T28" s="36">
        <f t="shared" si="23"/>
        <v>119595.446703125</v>
      </c>
      <c r="U28" s="36">
        <f t="shared" si="23"/>
        <v>135801.41250000001</v>
      </c>
      <c r="V28" s="36">
        <f t="shared" si="23"/>
        <v>145995.07074999998</v>
      </c>
      <c r="W28" s="36">
        <f t="shared" si="23"/>
        <v>164495.62078159204</v>
      </c>
      <c r="X28" s="36">
        <f t="shared" si="23"/>
        <v>160490.6723268046</v>
      </c>
      <c r="Y28" s="36">
        <f t="shared" si="23"/>
        <v>155616.16717976381</v>
      </c>
      <c r="Z28" s="36">
        <f t="shared" si="23"/>
        <v>179389.84351245596</v>
      </c>
      <c r="AA28" s="36">
        <f t="shared" si="23"/>
        <v>289176.38639619021</v>
      </c>
      <c r="AB28" s="36">
        <f t="shared" si="23"/>
        <v>161868.11162000001</v>
      </c>
      <c r="AC28" s="36">
        <f t="shared" si="23"/>
        <v>183441.53998369596</v>
      </c>
      <c r="AD28" s="36">
        <f t="shared" si="23"/>
        <v>189156.29277647188</v>
      </c>
      <c r="AE28" s="36">
        <f t="shared" si="23"/>
        <v>207409.52743020313</v>
      </c>
      <c r="AF28" s="36">
        <f t="shared" si="23"/>
        <v>244374.07026980998</v>
      </c>
      <c r="AG28" s="36">
        <f t="shared" si="23"/>
        <v>273645.8</v>
      </c>
      <c r="AH28" s="36">
        <f t="shared" si="23"/>
        <v>262671.89391077735</v>
      </c>
      <c r="AI28" s="36">
        <f t="shared" ref="AI28:BN28" si="24">SUM(AI29:AI30)</f>
        <v>279109.79300000001</v>
      </c>
      <c r="AJ28" s="36">
        <f t="shared" si="24"/>
        <v>223137.97873562499</v>
      </c>
      <c r="AK28" s="36">
        <f t="shared" si="24"/>
        <v>226135.94319999998</v>
      </c>
      <c r="AL28" s="36">
        <f t="shared" si="24"/>
        <v>245226.36515557911</v>
      </c>
      <c r="AM28" s="36">
        <f t="shared" si="24"/>
        <v>257238.22690099606</v>
      </c>
      <c r="AN28" s="36">
        <f t="shared" si="24"/>
        <v>274182.92799295625</v>
      </c>
      <c r="AO28" s="36">
        <f t="shared" si="24"/>
        <v>267739.54958800855</v>
      </c>
      <c r="AP28" s="36">
        <f t="shared" si="24"/>
        <v>291238.36997748143</v>
      </c>
      <c r="AQ28" s="36">
        <f t="shared" si="24"/>
        <v>315573.94949720521</v>
      </c>
      <c r="AR28" s="36">
        <f t="shared" si="24"/>
        <v>326203.3620850654</v>
      </c>
      <c r="AS28" s="36">
        <f t="shared" si="24"/>
        <v>356111.53975780081</v>
      </c>
      <c r="AT28" s="36">
        <f t="shared" si="24"/>
        <v>388007.5804537817</v>
      </c>
      <c r="AU28" s="36">
        <f t="shared" si="24"/>
        <v>377114.55955999997</v>
      </c>
      <c r="AV28" s="36">
        <f t="shared" si="24"/>
        <v>376009.18789234094</v>
      </c>
      <c r="AW28" s="36">
        <f t="shared" si="24"/>
        <v>361587.783625804</v>
      </c>
      <c r="AX28" s="36">
        <f t="shared" si="24"/>
        <v>431907.41241700947</v>
      </c>
      <c r="AY28" s="36">
        <f t="shared" si="24"/>
        <v>423360.67917055939</v>
      </c>
      <c r="AZ28" s="36">
        <f t="shared" si="24"/>
        <v>463512.00086849963</v>
      </c>
      <c r="BA28" s="36">
        <f t="shared" si="24"/>
        <v>529345.36774775584</v>
      </c>
      <c r="BB28" s="36">
        <f t="shared" si="24"/>
        <v>523228.33689999999</v>
      </c>
      <c r="BC28" s="36">
        <f t="shared" si="24"/>
        <v>545414.73132331716</v>
      </c>
      <c r="BD28" s="36">
        <f t="shared" si="24"/>
        <v>420430.11573836778</v>
      </c>
      <c r="BE28" s="36">
        <f t="shared" si="24"/>
        <v>634345.53313421772</v>
      </c>
      <c r="BF28" s="36">
        <f t="shared" si="24"/>
        <v>698691.37432362325</v>
      </c>
      <c r="BG28" s="36">
        <f t="shared" si="24"/>
        <v>722782.35746581911</v>
      </c>
      <c r="BH28" s="36">
        <f t="shared" si="24"/>
        <v>793837.95485264563</v>
      </c>
      <c r="BI28" s="36">
        <f t="shared" si="24"/>
        <v>824574.74387076346</v>
      </c>
      <c r="BJ28" s="36">
        <f t="shared" si="24"/>
        <v>968412.64880584308</v>
      </c>
      <c r="BK28" s="36">
        <f t="shared" si="24"/>
        <v>1019658.0148399293</v>
      </c>
      <c r="BL28" s="36">
        <f t="shared" si="24"/>
        <v>972274.25643000007</v>
      </c>
      <c r="BM28" s="36">
        <f t="shared" si="24"/>
        <v>1147166.5275661433</v>
      </c>
      <c r="BN28" s="36">
        <f t="shared" si="24"/>
        <v>1126714.530997307</v>
      </c>
      <c r="BO28" s="36">
        <f t="shared" ref="BO28:CI28" si="25">SUM(BO29:BO30)</f>
        <v>1212070.8784215217</v>
      </c>
      <c r="BP28" s="36">
        <f t="shared" si="25"/>
        <v>1056092.9465143511</v>
      </c>
      <c r="BQ28" s="36">
        <f t="shared" si="25"/>
        <v>1183060.9658367569</v>
      </c>
      <c r="BR28" s="36">
        <f t="shared" si="25"/>
        <v>1037606.3110200001</v>
      </c>
      <c r="BS28" s="36">
        <f t="shared" si="25"/>
        <v>941820.55388618784</v>
      </c>
      <c r="BT28" s="36">
        <f t="shared" si="25"/>
        <v>915772.77169509057</v>
      </c>
      <c r="BU28" s="36">
        <f t="shared" si="25"/>
        <v>960817.55197636096</v>
      </c>
      <c r="BV28" s="36">
        <f t="shared" si="25"/>
        <v>1054685.3026200002</v>
      </c>
      <c r="BW28" s="36">
        <f t="shared" si="25"/>
        <v>1050220.8053311743</v>
      </c>
      <c r="BX28" s="36">
        <f t="shared" si="25"/>
        <v>992184.96145044954</v>
      </c>
      <c r="BY28" s="36">
        <f t="shared" si="25"/>
        <v>1176757.8804729094</v>
      </c>
      <c r="BZ28" s="36">
        <f t="shared" si="25"/>
        <v>1164825.9871531001</v>
      </c>
      <c r="CA28" s="36">
        <f t="shared" si="25"/>
        <v>1197851.486</v>
      </c>
      <c r="CB28" s="36">
        <f t="shared" si="25"/>
        <v>1235809.908000472</v>
      </c>
      <c r="CC28" s="36">
        <f t="shared" si="25"/>
        <v>1386180.5819999999</v>
      </c>
      <c r="CD28" s="36">
        <f t="shared" si="25"/>
        <v>1534426.4003533779</v>
      </c>
      <c r="CE28" s="36">
        <f t="shared" si="25"/>
        <v>1527323.0085973074</v>
      </c>
      <c r="CF28" s="36">
        <f t="shared" si="25"/>
        <v>1599889.902024819</v>
      </c>
      <c r="CG28" s="36">
        <f t="shared" si="25"/>
        <v>1501599.4067240348</v>
      </c>
      <c r="CH28" s="36">
        <f t="shared" si="25"/>
        <v>1534756.751085493</v>
      </c>
      <c r="CI28" s="36">
        <f t="shared" si="25"/>
        <v>1073376.5324936435</v>
      </c>
      <c r="CJ28" s="36">
        <f t="shared" ref="CJ28" si="26">SUM(CJ29:CJ30)</f>
        <v>846720.6740700762</v>
      </c>
      <c r="CK28" s="36">
        <f t="shared" ref="CK28:CL28" si="27">SUM(CK29:CK30)</f>
        <v>930542.08808192762</v>
      </c>
      <c r="CL28" s="36">
        <f t="shared" si="27"/>
        <v>1128233.3071217029</v>
      </c>
      <c r="CM28" s="36">
        <f t="shared" ref="CM28" si="28">SUM(CM29:CM30)</f>
        <v>1014447.5121523411</v>
      </c>
      <c r="CN28" s="36">
        <f t="shared" ref="CN28:CP28" si="29">SUM(CN29:CN30)</f>
        <v>970281.40841184161</v>
      </c>
      <c r="CO28" s="36">
        <f t="shared" si="29"/>
        <v>970602.99142404401</v>
      </c>
      <c r="CP28" s="36">
        <f t="shared" si="29"/>
        <v>982481.3988925966</v>
      </c>
      <c r="CQ28" s="36">
        <f t="shared" ref="CQ28:CT28" si="30">SUM(CQ29:CQ30)</f>
        <v>955058.10555730667</v>
      </c>
      <c r="CR28" s="36">
        <f t="shared" si="30"/>
        <v>964888.26018101443</v>
      </c>
      <c r="CS28" s="36">
        <f t="shared" si="30"/>
        <v>951068.85326087731</v>
      </c>
      <c r="CT28" s="36">
        <f t="shared" si="30"/>
        <v>986419.29581373418</v>
      </c>
      <c r="CU28" s="36">
        <f t="shared" ref="CU28:DF28" si="31">SUM(CU29:CU30)</f>
        <v>1023013.6031753389</v>
      </c>
      <c r="CV28" s="36">
        <f t="shared" si="31"/>
        <v>0</v>
      </c>
      <c r="CW28" s="36">
        <f t="shared" si="31"/>
        <v>0</v>
      </c>
      <c r="CX28" s="36">
        <f t="shared" si="31"/>
        <v>0</v>
      </c>
      <c r="CY28" s="36">
        <f t="shared" si="31"/>
        <v>0</v>
      </c>
      <c r="CZ28" s="36">
        <f t="shared" si="31"/>
        <v>0</v>
      </c>
      <c r="DA28" s="36">
        <f t="shared" si="31"/>
        <v>0</v>
      </c>
      <c r="DB28" s="36">
        <f t="shared" si="31"/>
        <v>0</v>
      </c>
      <c r="DC28" s="36">
        <f t="shared" si="31"/>
        <v>0</v>
      </c>
      <c r="DD28" s="36">
        <f t="shared" si="31"/>
        <v>0</v>
      </c>
      <c r="DE28" s="36">
        <f t="shared" si="31"/>
        <v>0</v>
      </c>
      <c r="DF28" s="36">
        <f t="shared" si="31"/>
        <v>0</v>
      </c>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row>
    <row r="29" spans="2:159" x14ac:dyDescent="0.25">
      <c r="B29" s="26" t="s">
        <v>40</v>
      </c>
      <c r="C29" s="34">
        <v>4314.5619999999999</v>
      </c>
      <c r="D29" s="34">
        <v>3249.377</v>
      </c>
      <c r="E29" s="34">
        <v>4253.79</v>
      </c>
      <c r="F29" s="34">
        <v>4011.927662109375</v>
      </c>
      <c r="G29" s="34">
        <v>4492.9259882812503</v>
      </c>
      <c r="H29" s="34">
        <v>5313.6059999999998</v>
      </c>
      <c r="I29" s="34">
        <v>5671.9042499999996</v>
      </c>
      <c r="J29" s="34">
        <v>3701.0844999999999</v>
      </c>
      <c r="K29" s="34">
        <v>7638.4042499999996</v>
      </c>
      <c r="L29" s="34">
        <v>26742.391747218422</v>
      </c>
      <c r="M29" s="34">
        <v>7355.5944621425269</v>
      </c>
      <c r="N29" s="34">
        <v>8322.7395456305421</v>
      </c>
      <c r="O29" s="34">
        <v>9540.3530000000028</v>
      </c>
      <c r="P29" s="34">
        <v>9817.8687500000015</v>
      </c>
      <c r="Q29" s="34">
        <v>12916.104360920195</v>
      </c>
      <c r="R29" s="34">
        <v>12259.190819335001</v>
      </c>
      <c r="S29" s="34">
        <v>15061.2315</v>
      </c>
      <c r="T29" s="34">
        <v>14360.5453671875</v>
      </c>
      <c r="U29" s="34">
        <v>16745.7775</v>
      </c>
      <c r="V29" s="34">
        <v>18846.561750000001</v>
      </c>
      <c r="W29" s="34">
        <v>19621.923779496141</v>
      </c>
      <c r="X29" s="34">
        <v>19293.058173218182</v>
      </c>
      <c r="Y29" s="34">
        <v>18084.343237371446</v>
      </c>
      <c r="Z29" s="34">
        <v>18166.201882770314</v>
      </c>
      <c r="AA29" s="34">
        <v>27858.045190000001</v>
      </c>
      <c r="AB29" s="34">
        <v>19964.197059999999</v>
      </c>
      <c r="AC29" s="34">
        <v>22759.766367611206</v>
      </c>
      <c r="AD29" s="34">
        <v>29201.769897308157</v>
      </c>
      <c r="AE29" s="34">
        <v>25732.091840000001</v>
      </c>
      <c r="AF29" s="34">
        <v>28955.173995607227</v>
      </c>
      <c r="AG29" s="34">
        <v>28656.613000000001</v>
      </c>
      <c r="AH29" s="34">
        <v>26781.043635907499</v>
      </c>
      <c r="AI29" s="34">
        <v>29100.698</v>
      </c>
      <c r="AJ29" s="34">
        <v>31157.855212157665</v>
      </c>
      <c r="AK29" s="34">
        <v>26604.964200000002</v>
      </c>
      <c r="AL29" s="34">
        <v>30502.489174858398</v>
      </c>
      <c r="AM29" s="34">
        <v>21335.133989275855</v>
      </c>
      <c r="AN29" s="34">
        <v>19532.336891015002</v>
      </c>
      <c r="AO29" s="34">
        <v>19313.569647503333</v>
      </c>
      <c r="AP29" s="34">
        <v>20550.617681678115</v>
      </c>
      <c r="AQ29" s="34">
        <v>32066.609471095584</v>
      </c>
      <c r="AR29" s="34">
        <v>33383.309113150361</v>
      </c>
      <c r="AS29" s="34">
        <v>35495.630113670792</v>
      </c>
      <c r="AT29" s="34">
        <v>39992.764810000001</v>
      </c>
      <c r="AU29" s="34">
        <v>38306.610950000002</v>
      </c>
      <c r="AV29" s="34">
        <v>37188.976232945774</v>
      </c>
      <c r="AW29" s="34">
        <v>40729.636356240429</v>
      </c>
      <c r="AX29" s="34">
        <v>49180.231809999997</v>
      </c>
      <c r="AY29" s="34">
        <v>43138.429343993725</v>
      </c>
      <c r="AZ29" s="34">
        <v>35009.00394991551</v>
      </c>
      <c r="BA29" s="34">
        <v>28389.6734</v>
      </c>
      <c r="BB29" s="34">
        <v>27972.801800000001</v>
      </c>
      <c r="BC29" s="34">
        <v>28116.193789999998</v>
      </c>
      <c r="BD29" s="34">
        <v>22002.868900110599</v>
      </c>
      <c r="BE29" s="34">
        <v>30926.130660324263</v>
      </c>
      <c r="BF29" s="34">
        <v>30717.707683623317</v>
      </c>
      <c r="BG29" s="34">
        <v>30378.862615676946</v>
      </c>
      <c r="BH29" s="34">
        <v>32868.780366714105</v>
      </c>
      <c r="BI29" s="34">
        <v>35537.079271438</v>
      </c>
      <c r="BJ29" s="34">
        <v>42040.249431219156</v>
      </c>
      <c r="BK29" s="34">
        <v>41189.736115340573</v>
      </c>
      <c r="BL29" s="34">
        <v>35137.04737</v>
      </c>
      <c r="BM29" s="34">
        <v>36966.816282759515</v>
      </c>
      <c r="BN29" s="34">
        <v>36485.222918711283</v>
      </c>
      <c r="BO29" s="34">
        <v>41558.724237040704</v>
      </c>
      <c r="BP29" s="34">
        <v>37797.134274832104</v>
      </c>
      <c r="BQ29" s="34">
        <v>42927.847420568723</v>
      </c>
      <c r="BR29" s="34">
        <v>38263.165286349344</v>
      </c>
      <c r="BS29" s="34">
        <v>34011.672380145261</v>
      </c>
      <c r="BT29" s="34">
        <v>31946.79249333277</v>
      </c>
      <c r="BU29" s="34">
        <v>38139.513092163666</v>
      </c>
      <c r="BV29" s="34">
        <v>42064.578720012098</v>
      </c>
      <c r="BW29" s="34">
        <v>42238.432034538113</v>
      </c>
      <c r="BX29" s="34">
        <v>39568.195099999997</v>
      </c>
      <c r="BY29" s="34">
        <v>46942.201780000003</v>
      </c>
      <c r="BZ29" s="34">
        <v>46427.766109999997</v>
      </c>
      <c r="CA29" s="34">
        <v>47634.031000000003</v>
      </c>
      <c r="CB29" s="34">
        <v>49186.221000000005</v>
      </c>
      <c r="CC29" s="34">
        <v>55367.883000000002</v>
      </c>
      <c r="CD29" s="34">
        <v>61146.365000000005</v>
      </c>
      <c r="CE29" s="34">
        <v>60874.850160000002</v>
      </c>
      <c r="CF29" s="34">
        <v>63789.634115246568</v>
      </c>
      <c r="CG29" s="34">
        <v>59829.207590142105</v>
      </c>
      <c r="CH29" s="34">
        <v>61190.830739436919</v>
      </c>
      <c r="CI29" s="34">
        <v>54273.067580945004</v>
      </c>
      <c r="CJ29" s="34">
        <v>40883.31901747654</v>
      </c>
      <c r="CK29" s="34">
        <v>44426.39170023043</v>
      </c>
      <c r="CL29" s="34">
        <v>48509.842567085288</v>
      </c>
      <c r="CM29" s="34">
        <v>44407.42383292743</v>
      </c>
      <c r="CN29" s="34">
        <v>44874.512612429957</v>
      </c>
      <c r="CO29" s="34">
        <v>44316.235937812096</v>
      </c>
      <c r="CP29" s="34">
        <v>41285.558734369406</v>
      </c>
      <c r="CQ29" s="34">
        <v>40379.909286712165</v>
      </c>
      <c r="CR29" s="34">
        <v>40903.528295518401</v>
      </c>
      <c r="CS29" s="34">
        <v>39772.437211210396</v>
      </c>
      <c r="CT29" s="34">
        <v>38851.182906785405</v>
      </c>
      <c r="CU29" s="34">
        <v>40458.510086429815</v>
      </c>
      <c r="CV29" s="34">
        <v>0</v>
      </c>
      <c r="CW29" s="34">
        <v>0</v>
      </c>
      <c r="CX29" s="34">
        <v>0</v>
      </c>
      <c r="CY29" s="34">
        <v>0</v>
      </c>
      <c r="CZ29" s="34">
        <v>0</v>
      </c>
      <c r="DA29" s="34">
        <v>0</v>
      </c>
      <c r="DB29" s="34">
        <v>0</v>
      </c>
      <c r="DC29" s="34">
        <v>0</v>
      </c>
      <c r="DD29" s="34">
        <v>0</v>
      </c>
      <c r="DE29" s="34">
        <v>0</v>
      </c>
      <c r="DF29" s="34">
        <v>0</v>
      </c>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row>
    <row r="30" spans="2:159" x14ac:dyDescent="0.25">
      <c r="B30" s="26" t="s">
        <v>42</v>
      </c>
      <c r="C30" s="34">
        <v>3773.4340000000002</v>
      </c>
      <c r="D30" s="34">
        <v>3825.9609999999998</v>
      </c>
      <c r="E30" s="34">
        <v>4462.5069999999996</v>
      </c>
      <c r="F30" s="34">
        <v>4583.4170000000004</v>
      </c>
      <c r="G30" s="34">
        <v>5418.7209999999995</v>
      </c>
      <c r="H30" s="34">
        <v>5791.5870000000004</v>
      </c>
      <c r="I30" s="34">
        <v>6130.6170000000002</v>
      </c>
      <c r="J30" s="34">
        <v>16826.603617637986</v>
      </c>
      <c r="K30" s="34">
        <v>31515.743999999999</v>
      </c>
      <c r="L30" s="34">
        <v>36497.447973207578</v>
      </c>
      <c r="M30" s="34">
        <v>44856.353023119475</v>
      </c>
      <c r="N30" s="34">
        <v>47879.776954369459</v>
      </c>
      <c r="O30" s="34">
        <v>71306.415000000008</v>
      </c>
      <c r="P30" s="34">
        <v>77972.947</v>
      </c>
      <c r="Q30" s="34">
        <v>85288.283085937495</v>
      </c>
      <c r="R30" s="34">
        <v>90822.770315429021</v>
      </c>
      <c r="S30" s="34">
        <v>100135.95700952178</v>
      </c>
      <c r="T30" s="34">
        <v>105234.90133593749</v>
      </c>
      <c r="U30" s="34">
        <v>119055.63500000001</v>
      </c>
      <c r="V30" s="34">
        <v>127148.50899999999</v>
      </c>
      <c r="W30" s="34">
        <v>144873.6970020959</v>
      </c>
      <c r="X30" s="34">
        <v>141197.61415358642</v>
      </c>
      <c r="Y30" s="34">
        <v>137531.82394239237</v>
      </c>
      <c r="Z30" s="34">
        <v>161223.64162968565</v>
      </c>
      <c r="AA30" s="34">
        <v>261318.34120619021</v>
      </c>
      <c r="AB30" s="34">
        <v>141903.91456</v>
      </c>
      <c r="AC30" s="34">
        <v>160681.77361608474</v>
      </c>
      <c r="AD30" s="34">
        <v>159954.52287916373</v>
      </c>
      <c r="AE30" s="34">
        <v>181677.43559020312</v>
      </c>
      <c r="AF30" s="34">
        <v>215418.89627420274</v>
      </c>
      <c r="AG30" s="34">
        <v>244989.18700000001</v>
      </c>
      <c r="AH30" s="34">
        <v>235890.85027486982</v>
      </c>
      <c r="AI30" s="34">
        <v>250009.095</v>
      </c>
      <c r="AJ30" s="34">
        <v>191980.12352346734</v>
      </c>
      <c r="AK30" s="34">
        <v>199530.97899999999</v>
      </c>
      <c r="AL30" s="34">
        <v>214723.87598072071</v>
      </c>
      <c r="AM30" s="34">
        <v>235903.09291172019</v>
      </c>
      <c r="AN30" s="34">
        <v>254650.59110194127</v>
      </c>
      <c r="AO30" s="34">
        <v>248425.97994050523</v>
      </c>
      <c r="AP30" s="34">
        <v>270687.75229580334</v>
      </c>
      <c r="AQ30" s="34">
        <v>283507.3400261096</v>
      </c>
      <c r="AR30" s="34">
        <v>292820.05297191505</v>
      </c>
      <c r="AS30" s="34">
        <v>320615.90964413004</v>
      </c>
      <c r="AT30" s="34">
        <v>348014.81564378168</v>
      </c>
      <c r="AU30" s="34">
        <v>338807.94860999996</v>
      </c>
      <c r="AV30" s="34">
        <v>338820.21165939514</v>
      </c>
      <c r="AW30" s="34">
        <v>320858.14726956357</v>
      </c>
      <c r="AX30" s="34">
        <v>382727.18060700945</v>
      </c>
      <c r="AY30" s="34">
        <v>380222.24982656568</v>
      </c>
      <c r="AZ30" s="34">
        <v>428502.9969185841</v>
      </c>
      <c r="BA30" s="34">
        <v>500955.69434775587</v>
      </c>
      <c r="BB30" s="34">
        <v>495255.53509999998</v>
      </c>
      <c r="BC30" s="34">
        <v>517298.53753331711</v>
      </c>
      <c r="BD30" s="34">
        <v>398427.24683825718</v>
      </c>
      <c r="BE30" s="34">
        <v>603419.40247389348</v>
      </c>
      <c r="BF30" s="34">
        <v>667973.66663999995</v>
      </c>
      <c r="BG30" s="34">
        <v>692403.49485014216</v>
      </c>
      <c r="BH30" s="34">
        <v>760969.17448593152</v>
      </c>
      <c r="BI30" s="34">
        <v>789037.66459932551</v>
      </c>
      <c r="BJ30" s="34">
        <v>926372.3993746239</v>
      </c>
      <c r="BK30" s="34">
        <v>978468.27872458869</v>
      </c>
      <c r="BL30" s="34">
        <v>937137.20906000002</v>
      </c>
      <c r="BM30" s="34">
        <v>1110199.7112833839</v>
      </c>
      <c r="BN30" s="34">
        <v>1090229.3080785957</v>
      </c>
      <c r="BO30" s="34">
        <v>1170512.1541844811</v>
      </c>
      <c r="BP30" s="34">
        <v>1018295.812239519</v>
      </c>
      <c r="BQ30" s="34">
        <v>1140133.1184161881</v>
      </c>
      <c r="BR30" s="34">
        <v>999343.14573365077</v>
      </c>
      <c r="BS30" s="34">
        <v>907808.88150604255</v>
      </c>
      <c r="BT30" s="34">
        <v>883825.97920175781</v>
      </c>
      <c r="BU30" s="34">
        <v>922678.03888419725</v>
      </c>
      <c r="BV30" s="34">
        <v>1012620.723899988</v>
      </c>
      <c r="BW30" s="34">
        <v>1007982.3732966362</v>
      </c>
      <c r="BX30" s="34">
        <v>952616.76635044953</v>
      </c>
      <c r="BY30" s="34">
        <v>1129815.6786929094</v>
      </c>
      <c r="BZ30" s="34">
        <v>1118398.2210431001</v>
      </c>
      <c r="CA30" s="34">
        <v>1150217.4550000001</v>
      </c>
      <c r="CB30" s="34">
        <v>1186623.6870004721</v>
      </c>
      <c r="CC30" s="34">
        <v>1330812.699</v>
      </c>
      <c r="CD30" s="34">
        <v>1473280.0353533779</v>
      </c>
      <c r="CE30" s="34">
        <v>1466448.1584373075</v>
      </c>
      <c r="CF30" s="34">
        <v>1536100.2679095725</v>
      </c>
      <c r="CG30" s="34">
        <v>1441770.1991338928</v>
      </c>
      <c r="CH30" s="34">
        <v>1473565.9203460561</v>
      </c>
      <c r="CI30" s="34">
        <v>1019103.4649126985</v>
      </c>
      <c r="CJ30" s="34">
        <v>805837.35505259968</v>
      </c>
      <c r="CK30" s="34">
        <v>886115.6963816972</v>
      </c>
      <c r="CL30" s="34">
        <v>1079723.4645546176</v>
      </c>
      <c r="CM30" s="34">
        <v>970040.0883194136</v>
      </c>
      <c r="CN30" s="34">
        <v>925406.89579941169</v>
      </c>
      <c r="CO30" s="34">
        <v>926286.75548623188</v>
      </c>
      <c r="CP30" s="34">
        <v>941195.84015822713</v>
      </c>
      <c r="CQ30" s="34">
        <v>914678.19627059449</v>
      </c>
      <c r="CR30" s="34">
        <v>923984.73188549606</v>
      </c>
      <c r="CS30" s="34">
        <v>911296.41604966694</v>
      </c>
      <c r="CT30" s="34">
        <v>947568.11290694878</v>
      </c>
      <c r="CU30" s="34">
        <v>982555.09308890917</v>
      </c>
      <c r="CV30" s="34">
        <v>0</v>
      </c>
      <c r="CW30" s="34">
        <v>0</v>
      </c>
      <c r="CX30" s="34">
        <v>0</v>
      </c>
      <c r="CY30" s="34">
        <v>0</v>
      </c>
      <c r="CZ30" s="34">
        <v>0</v>
      </c>
      <c r="DA30" s="34">
        <v>0</v>
      </c>
      <c r="DB30" s="34">
        <v>0</v>
      </c>
      <c r="DC30" s="34">
        <v>0</v>
      </c>
      <c r="DD30" s="34">
        <v>0</v>
      </c>
      <c r="DE30" s="34">
        <v>0</v>
      </c>
      <c r="DF30" s="34">
        <v>0</v>
      </c>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row>
    <row r="31" spans="2:159" x14ac:dyDescent="0.25">
      <c r="B31" s="26" t="s">
        <v>41</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413718.97311045864</v>
      </c>
      <c r="CJ31" s="34">
        <v>721421.24131850863</v>
      </c>
      <c r="CK31" s="34">
        <v>882604.12232150882</v>
      </c>
      <c r="CL31" s="34">
        <v>1139215.2042154795</v>
      </c>
      <c r="CM31" s="34">
        <v>1103343.5992472607</v>
      </c>
      <c r="CN31" s="34">
        <v>1103576.7611232938</v>
      </c>
      <c r="CO31" s="34">
        <v>1119722.7363966629</v>
      </c>
      <c r="CP31" s="34">
        <v>1217354.7980150788</v>
      </c>
      <c r="CQ31" s="34">
        <v>1187669.8716905275</v>
      </c>
      <c r="CR31" s="34">
        <v>1203449.9340227728</v>
      </c>
      <c r="CS31" s="34">
        <v>1194014.6436623302</v>
      </c>
      <c r="CT31" s="34">
        <v>1324311.6514591936</v>
      </c>
      <c r="CU31" s="34">
        <v>1385841.1884626397</v>
      </c>
      <c r="CV31" s="34">
        <v>0</v>
      </c>
      <c r="CW31" s="34">
        <v>0</v>
      </c>
      <c r="CX31" s="34">
        <v>0</v>
      </c>
      <c r="CY31" s="34">
        <v>0</v>
      </c>
      <c r="CZ31" s="34">
        <v>0</v>
      </c>
      <c r="DA31" s="34">
        <v>0</v>
      </c>
      <c r="DB31" s="34">
        <v>0</v>
      </c>
      <c r="DC31" s="34">
        <v>0</v>
      </c>
      <c r="DD31" s="34">
        <v>0</v>
      </c>
      <c r="DE31" s="34">
        <v>0</v>
      </c>
      <c r="DF31" s="34">
        <v>0</v>
      </c>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row>
    <row r="32" spans="2:159" x14ac:dyDescent="0.25">
      <c r="B32" s="26"/>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row>
    <row r="33" spans="2:159" x14ac:dyDescent="0.2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row>
    <row r="34" spans="2:159" x14ac:dyDescent="0.25">
      <c r="B34" s="25" t="s">
        <v>31</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row>
    <row r="35" spans="2:159" x14ac:dyDescent="0.25">
      <c r="B35" s="19" t="s">
        <v>43</v>
      </c>
      <c r="C35" s="40">
        <v>118.65783803778925</v>
      </c>
      <c r="D35" s="40">
        <v>157.03397912892225</v>
      </c>
      <c r="E35" s="40">
        <v>133.01602194748682</v>
      </c>
      <c r="F35" s="40">
        <v>96.057363556096377</v>
      </c>
      <c r="G35" s="40">
        <v>96.72051240273413</v>
      </c>
      <c r="H35" s="40">
        <v>88.65775204152088</v>
      </c>
      <c r="I35" s="40">
        <v>86.799021721484323</v>
      </c>
      <c r="J35" s="40">
        <v>106.90715683471447</v>
      </c>
      <c r="K35" s="40">
        <v>55.15382800072112</v>
      </c>
      <c r="L35" s="40">
        <v>13.547322172513272</v>
      </c>
      <c r="M35" s="40">
        <v>38.7425136357067</v>
      </c>
      <c r="N35" s="40">
        <v>40.586311182464861</v>
      </c>
      <c r="O35" s="40">
        <v>50.315927506168194</v>
      </c>
      <c r="P35" s="40">
        <v>40.296889107843498</v>
      </c>
      <c r="Q35" s="40">
        <v>36.742615147063439</v>
      </c>
      <c r="R35" s="40">
        <v>36.168507542487241</v>
      </c>
      <c r="S35" s="40">
        <v>28.258371077770342</v>
      </c>
      <c r="T35" s="40">
        <v>23.825145815729766</v>
      </c>
      <c r="U35" s="40">
        <v>27.76037798168954</v>
      </c>
      <c r="V35" s="40">
        <v>30.652532850751914</v>
      </c>
      <c r="W35" s="40">
        <v>26.707511689759645</v>
      </c>
      <c r="X35" s="40">
        <v>22.87810728465421</v>
      </c>
      <c r="Y35" s="40">
        <v>24.386593301918147</v>
      </c>
      <c r="Z35" s="40">
        <v>18.022640186292595</v>
      </c>
      <c r="AA35" s="40">
        <v>14.087685736927819</v>
      </c>
      <c r="AB35" s="40">
        <v>20.504064250611421</v>
      </c>
      <c r="AC35" s="40">
        <v>18.84196396961088</v>
      </c>
      <c r="AD35" s="40">
        <v>15.342043253311388</v>
      </c>
      <c r="AE35" s="40">
        <v>15.759631537686015</v>
      </c>
      <c r="AF35" s="40">
        <v>14.728382221777636</v>
      </c>
      <c r="AG35" s="40">
        <v>16.509555472597189</v>
      </c>
      <c r="AH35" s="40">
        <v>16.663574935171905</v>
      </c>
      <c r="AI35" s="40">
        <v>16.586457937988744</v>
      </c>
      <c r="AJ35" s="40">
        <v>13.232993688060716</v>
      </c>
      <c r="AK35" s="40">
        <v>16.78356587883863</v>
      </c>
      <c r="AL35" s="40">
        <v>13.964888176622456</v>
      </c>
      <c r="AM35" s="40">
        <v>18.573303253351288</v>
      </c>
      <c r="AN35" s="40">
        <v>20.231884026124096</v>
      </c>
      <c r="AO35" s="40">
        <v>21.188319836902412</v>
      </c>
      <c r="AP35" s="40">
        <v>20.237914443970563</v>
      </c>
      <c r="AQ35" s="40">
        <v>15.179756877289206</v>
      </c>
      <c r="AR35" s="40">
        <v>12.479368406869813</v>
      </c>
      <c r="AS35" s="40">
        <v>10.798898862752193</v>
      </c>
      <c r="AT35" s="40">
        <v>8.8065570450912176</v>
      </c>
      <c r="AU35" s="40">
        <v>9.4700097302570736</v>
      </c>
      <c r="AV35" s="40">
        <v>10.362031161717157</v>
      </c>
      <c r="AW35" s="40">
        <v>9.2611075529347406</v>
      </c>
      <c r="AX35" s="40">
        <v>8.5342187042233491</v>
      </c>
      <c r="AY35" s="40">
        <v>10.345342033837426</v>
      </c>
      <c r="AZ35" s="40">
        <v>8.4327597354419428</v>
      </c>
      <c r="BA35" s="40">
        <v>11.600657284062253</v>
      </c>
      <c r="BB35" s="40">
        <v>11.75079247398806</v>
      </c>
      <c r="BC35" s="40">
        <v>11.564810629796407</v>
      </c>
      <c r="BD35" s="40">
        <v>14.002740488114997</v>
      </c>
      <c r="BE35" s="40">
        <v>10.166398883044835</v>
      </c>
      <c r="BF35" s="40">
        <v>10.13437554294177</v>
      </c>
      <c r="BG35" s="40">
        <v>9.0938469314428083</v>
      </c>
      <c r="BH35" s="40">
        <v>7.1916193092314336</v>
      </c>
      <c r="BI35" s="40">
        <v>6.563598720790206</v>
      </c>
      <c r="BJ35" s="40">
        <v>6.4087240018703193</v>
      </c>
      <c r="BK35" s="40">
        <v>6.3150215930483418</v>
      </c>
      <c r="BL35" s="40">
        <v>4.2131270027838603</v>
      </c>
      <c r="BM35" s="40">
        <v>4.1495574395350561</v>
      </c>
      <c r="BN35" s="40">
        <v>3.0144505929549861</v>
      </c>
      <c r="BO35" s="40">
        <v>3.8591826438039503</v>
      </c>
      <c r="BP35" s="40">
        <v>6.7842817657975445</v>
      </c>
      <c r="BQ35" s="40">
        <v>6.2027258463759987</v>
      </c>
      <c r="BR35" s="40">
        <v>7.2453984444096076</v>
      </c>
      <c r="BS35" s="40">
        <v>7.7609747728542775</v>
      </c>
      <c r="BT35" s="40">
        <v>8.2183405779645824</v>
      </c>
      <c r="BU35" s="40">
        <v>6.8998222932596676</v>
      </c>
      <c r="BV35" s="40">
        <v>6.8457564019602799</v>
      </c>
      <c r="BW35" s="40">
        <v>6.6804737869545505</v>
      </c>
      <c r="BX35" s="40">
        <v>6.3149624301114473</v>
      </c>
      <c r="BY35" s="40">
        <v>6.10915745241903</v>
      </c>
      <c r="BZ35" s="40">
        <v>5.8323436259754642</v>
      </c>
      <c r="CA35" s="40">
        <v>5.6477962312578347</v>
      </c>
      <c r="CB35" s="40">
        <v>5.5118857347857837</v>
      </c>
      <c r="CC35" s="40">
        <v>5.1516238709390505</v>
      </c>
      <c r="CD35" s="40">
        <v>4.7275449609968883</v>
      </c>
      <c r="CE35" s="40">
        <v>4.4772046048150864</v>
      </c>
      <c r="CF35" s="40">
        <v>4.4697458357294257</v>
      </c>
      <c r="CG35" s="40">
        <v>4.7822669413612466</v>
      </c>
      <c r="CH35" s="40">
        <v>4.8751478346469677</v>
      </c>
      <c r="CI35" s="40">
        <v>2.5210704908923436</v>
      </c>
      <c r="CJ35" s="40">
        <v>2.4067652628919278</v>
      </c>
      <c r="CK35" s="40">
        <v>2.4830924104376608</v>
      </c>
      <c r="CL35" s="40">
        <v>1.9148841222779758</v>
      </c>
      <c r="CM35" s="40">
        <v>2.0294220511531682</v>
      </c>
      <c r="CN35" s="40">
        <v>2.0008361551327405</v>
      </c>
      <c r="CO35" s="40">
        <v>2.0266756602161693</v>
      </c>
      <c r="CP35" s="40">
        <v>2.03642442713981</v>
      </c>
      <c r="CQ35" s="40">
        <v>2.0288371838544772</v>
      </c>
      <c r="CR35" s="40">
        <v>2.0317559208428366</v>
      </c>
      <c r="CS35" s="40">
        <v>1.9498807101653306</v>
      </c>
      <c r="CT35" s="40">
        <v>1.9103490412129569</v>
      </c>
      <c r="CU35" s="40">
        <v>1.8811524270721418</v>
      </c>
      <c r="CV35" s="40">
        <v>0</v>
      </c>
      <c r="CW35" s="40">
        <v>0</v>
      </c>
      <c r="CX35" s="40">
        <v>0</v>
      </c>
      <c r="CY35" s="40">
        <v>0</v>
      </c>
      <c r="CZ35" s="40">
        <v>0</v>
      </c>
      <c r="DA35" s="40">
        <v>0</v>
      </c>
      <c r="DB35" s="40">
        <v>0</v>
      </c>
      <c r="DC35" s="40">
        <v>0</v>
      </c>
      <c r="DD35" s="40">
        <v>0</v>
      </c>
      <c r="DE35" s="40">
        <v>0</v>
      </c>
      <c r="DF35" s="40">
        <v>0</v>
      </c>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row>
    <row r="36" spans="2:159" x14ac:dyDescent="0.25">
      <c r="B36" s="19" t="s">
        <v>44</v>
      </c>
      <c r="C36" s="40">
        <v>0</v>
      </c>
      <c r="D36" s="40">
        <v>0</v>
      </c>
      <c r="E36" s="40">
        <v>0</v>
      </c>
      <c r="F36" s="40">
        <v>41.746307631600793</v>
      </c>
      <c r="G36" s="40">
        <v>38.918163571417836</v>
      </c>
      <c r="H36" s="40">
        <v>41.290211785761379</v>
      </c>
      <c r="I36" s="40">
        <v>47.811889537720397</v>
      </c>
      <c r="J36" s="40">
        <v>28.230221206186378</v>
      </c>
      <c r="K36" s="40">
        <v>20.171790790905515</v>
      </c>
      <c r="L36" s="40">
        <v>28.44098059456239</v>
      </c>
      <c r="M36" s="40">
        <v>19.372647189637728</v>
      </c>
      <c r="N36" s="40">
        <v>15.656188124785603</v>
      </c>
      <c r="O36" s="40">
        <v>15.932347640132498</v>
      </c>
      <c r="P36" s="40">
        <v>12.924274833515554</v>
      </c>
      <c r="Q36" s="40">
        <v>15.239252160320524</v>
      </c>
      <c r="R36" s="40">
        <v>12.812973844950518</v>
      </c>
      <c r="S36" s="40">
        <v>12.244885493869166</v>
      </c>
      <c r="T36" s="40">
        <v>11.404395459727112</v>
      </c>
      <c r="U36" s="40">
        <v>12.034192181931067</v>
      </c>
      <c r="V36" s="40">
        <v>10.080303228993433</v>
      </c>
      <c r="W36" s="40">
        <v>9.4321377249114402</v>
      </c>
      <c r="X36" s="40">
        <v>11.386063478129859</v>
      </c>
      <c r="Y36" s="40">
        <v>12.075377993025286</v>
      </c>
      <c r="Z36" s="40">
        <v>10.722862244114138</v>
      </c>
      <c r="AA36" s="40">
        <v>6.1470368847994168</v>
      </c>
      <c r="AB36" s="40">
        <v>12.384514284395033</v>
      </c>
      <c r="AC36" s="40">
        <v>11.576684731075295</v>
      </c>
      <c r="AD36" s="40">
        <v>13.121188078231318</v>
      </c>
      <c r="AE36" s="40">
        <v>10.895965254911923</v>
      </c>
      <c r="AF36" s="40">
        <v>7.9722260488089889</v>
      </c>
      <c r="AG36" s="40">
        <v>9.5538490389530111</v>
      </c>
      <c r="AH36" s="40">
        <v>11.050429672997732</v>
      </c>
      <c r="AI36" s="40">
        <v>11.620458489049332</v>
      </c>
      <c r="AJ36" s="40">
        <v>10.339099759767446</v>
      </c>
      <c r="AK36" s="40">
        <v>9.7239469271339001</v>
      </c>
      <c r="AL36" s="40">
        <v>10.147814121326755</v>
      </c>
      <c r="AM36" s="40">
        <v>9.4364736031550951</v>
      </c>
      <c r="AN36" s="40">
        <v>9.1110528827579653</v>
      </c>
      <c r="AO36" s="40">
        <v>9.1540828008851118</v>
      </c>
      <c r="AP36" s="40">
        <v>9.3347218299001646</v>
      </c>
      <c r="AQ36" s="40">
        <v>8.8211782507571019</v>
      </c>
      <c r="AR36" s="40">
        <v>8.4390248431298254</v>
      </c>
      <c r="AS36" s="40">
        <v>7.372849902885517</v>
      </c>
      <c r="AT36" s="40">
        <v>7.0397231473395632</v>
      </c>
      <c r="AU36" s="40">
        <v>8.0115914814549019</v>
      </c>
      <c r="AV36" s="40">
        <v>8.1094127053672374</v>
      </c>
      <c r="AW36" s="40">
        <v>8.130020460676306</v>
      </c>
      <c r="AX36" s="40">
        <v>7.3947299107838314</v>
      </c>
      <c r="AY36" s="40">
        <v>7.3612614529279954</v>
      </c>
      <c r="AZ36" s="40">
        <v>6.3208591985363469</v>
      </c>
      <c r="BA36" s="40">
        <v>6.110750702945583</v>
      </c>
      <c r="BB36" s="40">
        <v>5.9987438472996093</v>
      </c>
      <c r="BC36" s="40">
        <v>5.8782405928842323</v>
      </c>
      <c r="BD36" s="40">
        <v>6.3085050974544181</v>
      </c>
      <c r="BE36" s="40">
        <v>5.5773994297380609</v>
      </c>
      <c r="BF36" s="40">
        <v>5.3601466275297946</v>
      </c>
      <c r="BG36" s="40">
        <v>4.8548633277171618</v>
      </c>
      <c r="BH36" s="40">
        <v>4.38379715307972</v>
      </c>
      <c r="BI36" s="40">
        <v>3.5334082175318162</v>
      </c>
      <c r="BJ36" s="40">
        <v>3.4583633970153986</v>
      </c>
      <c r="BK36" s="40">
        <v>3.340044053660896</v>
      </c>
      <c r="BL36" s="40">
        <v>3.1591091257169479</v>
      </c>
      <c r="BM36" s="40">
        <v>3.062321498499295</v>
      </c>
      <c r="BN36" s="40">
        <v>3.0313864241015862</v>
      </c>
      <c r="BO36" s="40">
        <v>2.9840878364977881</v>
      </c>
      <c r="BP36" s="40">
        <v>3.2416167902865287</v>
      </c>
      <c r="BQ36" s="40">
        <v>3.0247376470570555</v>
      </c>
      <c r="BR36" s="40">
        <v>3.5304920303135199</v>
      </c>
      <c r="BS36" s="40">
        <v>3.7118233382287995</v>
      </c>
      <c r="BT36" s="40">
        <v>3.8064743045198584</v>
      </c>
      <c r="BU36" s="40">
        <v>3.4485361539893442</v>
      </c>
      <c r="BV36" s="40">
        <v>3.3709116502881749</v>
      </c>
      <c r="BW36" s="40">
        <v>3.3408426883477071</v>
      </c>
      <c r="BX36" s="40">
        <v>3.1447139073402166</v>
      </c>
      <c r="BY36" s="40">
        <v>2.9939316325545198</v>
      </c>
      <c r="BZ36" s="40">
        <v>2.8701358532536254</v>
      </c>
      <c r="CA36" s="40">
        <v>2.8265490824551458</v>
      </c>
      <c r="CB36" s="40">
        <v>2.7549470905385496</v>
      </c>
      <c r="CC36" s="40">
        <v>2.5886833779496272</v>
      </c>
      <c r="CD36" s="40">
        <v>2.3586782160187729</v>
      </c>
      <c r="CE36" s="40">
        <v>2.2200880646470647</v>
      </c>
      <c r="CF36" s="40">
        <v>2.2062180902885804</v>
      </c>
      <c r="CG36" s="40">
        <v>2.3432846104610361</v>
      </c>
      <c r="CH36" s="40">
        <v>2.4110860675089429</v>
      </c>
      <c r="CI36" s="40">
        <v>2.5056753829868335</v>
      </c>
      <c r="CJ36" s="40">
        <v>2.3761413006700884</v>
      </c>
      <c r="CK36" s="40">
        <v>2.4546339628460836</v>
      </c>
      <c r="CL36" s="40">
        <v>1.855376826606463</v>
      </c>
      <c r="CM36" s="40">
        <v>2.0231232977017144</v>
      </c>
      <c r="CN36" s="40">
        <v>1.993289369541219</v>
      </c>
      <c r="CO36" s="40">
        <v>1.9976213205095474</v>
      </c>
      <c r="CP36" s="40">
        <v>2.0148471502075624</v>
      </c>
      <c r="CQ36" s="40">
        <v>2.0118607723492059</v>
      </c>
      <c r="CR36" s="40">
        <v>2.0243302431799597</v>
      </c>
      <c r="CS36" s="40">
        <v>1.949982273933476</v>
      </c>
      <c r="CT36" s="40">
        <v>1.908548828830134</v>
      </c>
      <c r="CU36" s="40">
        <v>1.8812535584698298</v>
      </c>
      <c r="CV36" s="40">
        <v>0</v>
      </c>
      <c r="CW36" s="40">
        <v>0</v>
      </c>
      <c r="CX36" s="40">
        <v>0</v>
      </c>
      <c r="CY36" s="40">
        <v>0</v>
      </c>
      <c r="CZ36" s="40">
        <v>0</v>
      </c>
      <c r="DA36" s="40">
        <v>0</v>
      </c>
      <c r="DB36" s="40">
        <v>0</v>
      </c>
      <c r="DC36" s="40">
        <v>0</v>
      </c>
      <c r="DD36" s="40">
        <v>0</v>
      </c>
      <c r="DE36" s="40">
        <v>0</v>
      </c>
      <c r="DF36" s="40">
        <v>0</v>
      </c>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row>
    <row r="37" spans="2:159" x14ac:dyDescent="0.25">
      <c r="B37" s="19" t="s">
        <v>45</v>
      </c>
      <c r="C37" s="40">
        <v>0</v>
      </c>
      <c r="D37" s="40">
        <v>0</v>
      </c>
      <c r="E37" s="40">
        <v>0</v>
      </c>
      <c r="F37" s="40">
        <v>0</v>
      </c>
      <c r="G37" s="40">
        <v>0</v>
      </c>
      <c r="H37" s="40">
        <v>0</v>
      </c>
      <c r="I37" s="40">
        <v>0</v>
      </c>
      <c r="J37" s="40">
        <v>0</v>
      </c>
      <c r="K37" s="40">
        <v>0</v>
      </c>
      <c r="L37" s="40">
        <v>0</v>
      </c>
      <c r="M37" s="40">
        <v>0</v>
      </c>
      <c r="N37" s="40">
        <v>0</v>
      </c>
      <c r="O37" s="40">
        <v>0</v>
      </c>
      <c r="P37" s="40">
        <v>0</v>
      </c>
      <c r="Q37" s="40">
        <v>0</v>
      </c>
      <c r="R37" s="40">
        <v>0</v>
      </c>
      <c r="S37" s="40">
        <v>0</v>
      </c>
      <c r="T37" s="40">
        <v>0</v>
      </c>
      <c r="U37" s="40">
        <v>0</v>
      </c>
      <c r="V37" s="40">
        <v>0</v>
      </c>
      <c r="W37" s="40">
        <v>0</v>
      </c>
      <c r="X37" s="40">
        <v>0</v>
      </c>
      <c r="Y37" s="40">
        <v>0</v>
      </c>
      <c r="Z37" s="40">
        <v>0</v>
      </c>
      <c r="AA37" s="40">
        <v>0</v>
      </c>
      <c r="AB37" s="40">
        <v>0</v>
      </c>
      <c r="AC37" s="40">
        <v>0</v>
      </c>
      <c r="AD37" s="40">
        <v>0</v>
      </c>
      <c r="AE37" s="40">
        <v>0</v>
      </c>
      <c r="AF37" s="40">
        <v>0</v>
      </c>
      <c r="AG37" s="40">
        <v>0</v>
      </c>
      <c r="AH37" s="40">
        <v>0</v>
      </c>
      <c r="AI37" s="40">
        <v>0</v>
      </c>
      <c r="AJ37" s="40">
        <v>0</v>
      </c>
      <c r="AK37" s="40">
        <v>0</v>
      </c>
      <c r="AL37" s="40">
        <v>0</v>
      </c>
      <c r="AM37" s="40">
        <v>0</v>
      </c>
      <c r="AN37" s="40">
        <v>0</v>
      </c>
      <c r="AO37" s="40">
        <v>0</v>
      </c>
      <c r="AP37" s="40">
        <v>0</v>
      </c>
      <c r="AQ37" s="40">
        <v>0</v>
      </c>
      <c r="AR37" s="40">
        <v>0</v>
      </c>
      <c r="AS37" s="40">
        <v>0</v>
      </c>
      <c r="AT37" s="40">
        <v>0</v>
      </c>
      <c r="AU37" s="40">
        <v>0</v>
      </c>
      <c r="AV37" s="40">
        <v>0</v>
      </c>
      <c r="AW37" s="40">
        <v>0</v>
      </c>
      <c r="AX37" s="40">
        <v>0</v>
      </c>
      <c r="AY37" s="40">
        <v>0</v>
      </c>
      <c r="AZ37" s="40">
        <v>0</v>
      </c>
      <c r="BA37" s="40">
        <v>0</v>
      </c>
      <c r="BB37" s="40">
        <v>0</v>
      </c>
      <c r="BC37" s="40">
        <v>0</v>
      </c>
      <c r="BD37" s="40">
        <v>0</v>
      </c>
      <c r="BE37" s="40">
        <v>0</v>
      </c>
      <c r="BF37" s="40">
        <v>0</v>
      </c>
      <c r="BG37" s="40">
        <v>0</v>
      </c>
      <c r="BH37" s="40">
        <v>0</v>
      </c>
      <c r="BI37" s="40">
        <v>0</v>
      </c>
      <c r="BJ37" s="40">
        <v>0</v>
      </c>
      <c r="BK37" s="40">
        <v>0</v>
      </c>
      <c r="BL37" s="40">
        <v>0</v>
      </c>
      <c r="BM37" s="40">
        <v>0</v>
      </c>
      <c r="BN37" s="40">
        <v>0</v>
      </c>
      <c r="BO37" s="40">
        <v>0</v>
      </c>
      <c r="BP37" s="40">
        <v>0</v>
      </c>
      <c r="BQ37" s="40">
        <v>0</v>
      </c>
      <c r="BR37" s="40">
        <v>0</v>
      </c>
      <c r="BS37" s="40">
        <v>0</v>
      </c>
      <c r="BT37" s="40">
        <v>0</v>
      </c>
      <c r="BU37" s="40">
        <v>0</v>
      </c>
      <c r="BV37" s="40">
        <v>0</v>
      </c>
      <c r="BW37" s="40">
        <v>0</v>
      </c>
      <c r="BX37" s="40">
        <v>0</v>
      </c>
      <c r="BY37" s="40">
        <v>0</v>
      </c>
      <c r="BZ37" s="40">
        <v>0</v>
      </c>
      <c r="CA37" s="40">
        <v>0</v>
      </c>
      <c r="CB37" s="40">
        <v>0</v>
      </c>
      <c r="CC37" s="40">
        <v>0</v>
      </c>
      <c r="CD37" s="40">
        <v>0</v>
      </c>
      <c r="CE37" s="40">
        <v>0</v>
      </c>
      <c r="CF37" s="40">
        <v>0</v>
      </c>
      <c r="CG37" s="40">
        <v>0</v>
      </c>
      <c r="CH37" s="40">
        <v>0</v>
      </c>
      <c r="CI37" s="40">
        <v>2.5764213501299431</v>
      </c>
      <c r="CJ37" s="40">
        <v>2.4014355235824758</v>
      </c>
      <c r="CK37" s="40">
        <v>2.4799591703283261</v>
      </c>
      <c r="CL37" s="40">
        <v>1.8931386977994682</v>
      </c>
      <c r="CM37" s="40">
        <v>2.0277481659104812</v>
      </c>
      <c r="CN37" s="40">
        <v>1.9995567923221391</v>
      </c>
      <c r="CO37" s="40">
        <v>2.0205620214695679</v>
      </c>
      <c r="CP37" s="40">
        <v>2.0309602018401463</v>
      </c>
      <c r="CQ37" s="40">
        <v>2.0244957612905772</v>
      </c>
      <c r="CR37" s="40">
        <v>2.0298139866474365</v>
      </c>
      <c r="CS37" s="40">
        <v>1.9499170151084733</v>
      </c>
      <c r="CT37" s="40">
        <v>1.9101811278275624</v>
      </c>
      <c r="CU37" s="40">
        <v>1.8811659554092643</v>
      </c>
      <c r="CV37" s="40">
        <v>0</v>
      </c>
      <c r="CW37" s="40">
        <v>0</v>
      </c>
      <c r="CX37" s="40">
        <v>0</v>
      </c>
      <c r="CY37" s="40">
        <v>0</v>
      </c>
      <c r="CZ37" s="40">
        <v>0</v>
      </c>
      <c r="DA37" s="40">
        <v>0</v>
      </c>
      <c r="DB37" s="40">
        <v>0</v>
      </c>
      <c r="DC37" s="40">
        <v>0</v>
      </c>
      <c r="DD37" s="40">
        <v>0</v>
      </c>
      <c r="DE37" s="40">
        <v>0</v>
      </c>
      <c r="DF37" s="40">
        <v>0</v>
      </c>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row>
    <row r="38" spans="2:159" x14ac:dyDescent="0.2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row>
    <row r="39" spans="2:159" x14ac:dyDescent="0.2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row>
    <row r="40" spans="2:159" x14ac:dyDescent="0.25">
      <c r="B40" s="22" t="s">
        <v>32</v>
      </c>
      <c r="C40" s="36">
        <v>1170.4513684239405</v>
      </c>
      <c r="D40" s="36">
        <v>1147.7536973514029</v>
      </c>
      <c r="E40" s="36">
        <v>1260.3796226583208</v>
      </c>
      <c r="F40" s="36">
        <v>1296.7718313184321</v>
      </c>
      <c r="G40" s="36">
        <v>1428.9646901504802</v>
      </c>
      <c r="H40" s="36">
        <v>1574.6562188911328</v>
      </c>
      <c r="I40" s="36">
        <v>1279.3283442545783</v>
      </c>
      <c r="J40" s="36">
        <v>1043.994200689169</v>
      </c>
      <c r="K40" s="36">
        <v>1093.7136012551264</v>
      </c>
      <c r="L40" s="36">
        <v>1495.159435318473</v>
      </c>
      <c r="M40" s="36">
        <v>1273.4931324798417</v>
      </c>
      <c r="N40" s="36">
        <v>1063.5195699578367</v>
      </c>
      <c r="O40" s="36">
        <v>1285.5881583478877</v>
      </c>
      <c r="P40" s="36">
        <v>1072.6808701623761</v>
      </c>
      <c r="Q40" s="36">
        <v>1617.2190048408074</v>
      </c>
      <c r="R40" s="36">
        <v>1483.909298418175</v>
      </c>
      <c r="S40" s="36">
        <v>1463.3810767658842</v>
      </c>
      <c r="T40" s="36">
        <v>1431.9400797051235</v>
      </c>
      <c r="U40" s="36">
        <v>1686.330525989001</v>
      </c>
      <c r="V40" s="36">
        <v>1596.7285349935594</v>
      </c>
      <c r="W40" s="36">
        <v>1444.1879230111217</v>
      </c>
      <c r="X40" s="36">
        <v>1423.4571275884293</v>
      </c>
      <c r="Y40" s="36">
        <v>1653.1075162698446</v>
      </c>
      <c r="Z40" s="36">
        <v>1607.3489216035366</v>
      </c>
      <c r="AA40" s="36">
        <v>1612.1098188994911</v>
      </c>
      <c r="AB40" s="36">
        <v>1878.1064252881831</v>
      </c>
      <c r="AC40" s="36">
        <v>1981.2786409236589</v>
      </c>
      <c r="AD40" s="36">
        <v>2042.588978411256</v>
      </c>
      <c r="AE40" s="36">
        <v>2008.6569916495275</v>
      </c>
      <c r="AF40" s="36">
        <v>1745.3046514637297</v>
      </c>
      <c r="AG40" s="36">
        <v>2244.0543490350469</v>
      </c>
      <c r="AH40" s="36">
        <v>2390.1979523774598</v>
      </c>
      <c r="AI40" s="36">
        <v>2414.4703068746098</v>
      </c>
      <c r="AJ40" s="36">
        <v>2042.1953879896164</v>
      </c>
      <c r="AK40" s="36">
        <v>1755.9075710586142</v>
      </c>
      <c r="AL40" s="36">
        <v>1864.5198670736618</v>
      </c>
      <c r="AM40" s="36">
        <v>1798.1462983582285</v>
      </c>
      <c r="AN40" s="36">
        <v>1855.2661756930345</v>
      </c>
      <c r="AO40" s="36">
        <v>2637.9617259326942</v>
      </c>
      <c r="AP40" s="36">
        <v>1913.2371650057955</v>
      </c>
      <c r="AQ40" s="36">
        <v>1900.3093264129266</v>
      </c>
      <c r="AR40" s="36">
        <v>1794.3327076126777</v>
      </c>
      <c r="AS40" s="36">
        <v>1437.750137617084</v>
      </c>
      <c r="AT40" s="36">
        <v>1443.964900145638</v>
      </c>
      <c r="AU40" s="36">
        <v>1573.3658015952574</v>
      </c>
      <c r="AV40" s="36">
        <v>1534.5233717812062</v>
      </c>
      <c r="AW40" s="36">
        <v>1461.6861466085993</v>
      </c>
      <c r="AX40" s="36">
        <v>1613.8427096760479</v>
      </c>
      <c r="AY40" s="36">
        <v>1579.5187875725585</v>
      </c>
      <c r="AZ40" s="36">
        <v>1419.8916306588058</v>
      </c>
      <c r="BA40" s="36">
        <v>1605.8763728945855</v>
      </c>
      <c r="BB40" s="36">
        <v>1731.7615929505903</v>
      </c>
      <c r="BC40" s="36">
        <v>1752.6688491673167</v>
      </c>
      <c r="BD40" s="36">
        <v>1521.3031778211184</v>
      </c>
      <c r="BE40" s="36">
        <v>1887.9083007488155</v>
      </c>
      <c r="BF40" s="36">
        <v>1951.734778142556</v>
      </c>
      <c r="BG40" s="36">
        <v>1785.1447305765316</v>
      </c>
      <c r="BH40" s="36">
        <v>1739.5536169496111</v>
      </c>
      <c r="BI40" s="36">
        <v>1459.9998048097348</v>
      </c>
      <c r="BJ40" s="36">
        <v>1644.4902137963327</v>
      </c>
      <c r="BK40" s="36">
        <v>1659.232623700595</v>
      </c>
      <c r="BL40" s="36">
        <v>1490.1163464845674</v>
      </c>
      <c r="BM40" s="36">
        <v>1649.4294240586332</v>
      </c>
      <c r="BN40" s="36">
        <v>1571.7318540909271</v>
      </c>
      <c r="BO40" s="36">
        <v>1674.7272931493394</v>
      </c>
      <c r="BP40" s="36">
        <v>1624.20108852014</v>
      </c>
      <c r="BQ40" s="36">
        <v>1733.6213784766248</v>
      </c>
      <c r="BR40" s="36">
        <v>1803.4444682584892</v>
      </c>
      <c r="BS40" s="36">
        <v>1700.2653571666115</v>
      </c>
      <c r="BT40" s="36">
        <v>1710.8621604135556</v>
      </c>
      <c r="BU40" s="36">
        <v>1609.1781471622405</v>
      </c>
      <c r="BV40" s="36">
        <v>1666.1289929392215</v>
      </c>
      <c r="BW40" s="36">
        <v>1597.181749157787</v>
      </c>
      <c r="BX40" s="36">
        <v>1420.9809977104369</v>
      </c>
      <c r="BY40" s="36">
        <v>1617.6012621630591</v>
      </c>
      <c r="BZ40" s="36">
        <v>1521.9990135732835</v>
      </c>
      <c r="CA40" s="36">
        <v>1507.6536976259983</v>
      </c>
      <c r="CB40" s="36">
        <v>1521.0332226631103</v>
      </c>
      <c r="CC40" s="36">
        <v>1757.049355535175</v>
      </c>
      <c r="CD40" s="36">
        <v>1702.8935030596554</v>
      </c>
      <c r="CE40" s="36">
        <v>1565.3612588327078</v>
      </c>
      <c r="CF40" s="36">
        <v>1629.8944891746478</v>
      </c>
      <c r="CG40" s="36">
        <v>1645.6204998927758</v>
      </c>
      <c r="CH40" s="36">
        <v>1806.7393267895179</v>
      </c>
      <c r="CI40" s="36">
        <v>1727.7670657736933</v>
      </c>
      <c r="CJ40" s="36">
        <v>1722.9486285532241</v>
      </c>
      <c r="CK40" s="36">
        <v>1999.1504739472623</v>
      </c>
      <c r="CL40" s="36">
        <v>1902.267673667187</v>
      </c>
      <c r="CM40" s="36">
        <v>1798.9253532332643</v>
      </c>
      <c r="CN40" s="36">
        <v>1676.4765566528904</v>
      </c>
      <c r="CO40" s="36">
        <v>1622.7121347126231</v>
      </c>
      <c r="CP40" s="36">
        <v>3328.074667595441</v>
      </c>
      <c r="CQ40" s="36">
        <v>3020.7205340797432</v>
      </c>
      <c r="CR40" s="36">
        <v>3026.1015059563865</v>
      </c>
      <c r="CS40" s="36">
        <v>2852.1772674499653</v>
      </c>
      <c r="CT40" s="36">
        <v>3051.9229782836774</v>
      </c>
      <c r="CU40" s="36">
        <v>3087.4409124956087</v>
      </c>
      <c r="CV40" s="36">
        <v>0</v>
      </c>
      <c r="CW40" s="36">
        <v>0</v>
      </c>
      <c r="CX40" s="36">
        <v>0</v>
      </c>
      <c r="CY40" s="36">
        <v>0</v>
      </c>
      <c r="CZ40" s="36">
        <v>0</v>
      </c>
      <c r="DA40" s="36">
        <v>0</v>
      </c>
      <c r="DB40" s="36">
        <v>0</v>
      </c>
      <c r="DC40" s="36">
        <v>0</v>
      </c>
      <c r="DD40" s="36">
        <v>0</v>
      </c>
      <c r="DE40" s="36">
        <v>0</v>
      </c>
      <c r="DF40" s="36">
        <v>0</v>
      </c>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row>
    <row r="41" spans="2:159" x14ac:dyDescent="0.25">
      <c r="B41" s="19" t="s">
        <v>46</v>
      </c>
      <c r="C41" s="34">
        <v>1467.6013834462317</v>
      </c>
      <c r="D41" s="34">
        <v>1272.5673427754127</v>
      </c>
      <c r="E41" s="34">
        <v>1392.8343089518953</v>
      </c>
      <c r="F41" s="34">
        <v>950.48993584889843</v>
      </c>
      <c r="G41" s="34">
        <v>1052.7544897164196</v>
      </c>
      <c r="H41" s="34">
        <v>1154.2760192741923</v>
      </c>
      <c r="I41" s="34">
        <v>932.5610041671797</v>
      </c>
      <c r="J41" s="34">
        <v>587.81068873875699</v>
      </c>
      <c r="K41" s="34">
        <v>553.68638321893968</v>
      </c>
      <c r="L41" s="34">
        <v>487.33570081332255</v>
      </c>
      <c r="M41" s="34">
        <v>399.66932260199223</v>
      </c>
      <c r="N41" s="34">
        <v>599.2253057238072</v>
      </c>
      <c r="O41" s="34">
        <v>613.85600136478593</v>
      </c>
      <c r="P41" s="34">
        <v>469.36046502376541</v>
      </c>
      <c r="Q41" s="34">
        <v>550.88436041171224</v>
      </c>
      <c r="R41" s="34">
        <v>526.02457601422236</v>
      </c>
      <c r="S41" s="34">
        <v>485.42108028903777</v>
      </c>
      <c r="T41" s="34">
        <v>412.41861037165455</v>
      </c>
      <c r="U41" s="34">
        <v>542.98281010261826</v>
      </c>
      <c r="V41" s="34">
        <v>649.52300409662939</v>
      </c>
      <c r="W41" s="34">
        <v>511.71630210531106</v>
      </c>
      <c r="X41" s="34">
        <v>389.88245345710283</v>
      </c>
      <c r="Y41" s="34">
        <v>455.2690651253389</v>
      </c>
      <c r="Z41" s="34">
        <v>339.11844500428344</v>
      </c>
      <c r="AA41" s="34">
        <v>335.29611583158078</v>
      </c>
      <c r="AB41" s="34">
        <v>415.10173457654224</v>
      </c>
      <c r="AC41" s="34">
        <v>438.45937342702769</v>
      </c>
      <c r="AD41" s="34">
        <v>404.26377414471102</v>
      </c>
      <c r="AE41" s="34">
        <v>380.39376787964915</v>
      </c>
      <c r="AF41" s="34">
        <v>435.27234693499702</v>
      </c>
      <c r="AG41" s="34">
        <v>542.21609427622616</v>
      </c>
      <c r="AH41" s="34">
        <v>455.67224156225484</v>
      </c>
      <c r="AI41" s="34">
        <v>509.96577179168628</v>
      </c>
      <c r="AJ41" s="34">
        <v>496.63310421847081</v>
      </c>
      <c r="AK41" s="34">
        <v>418.96379797731009</v>
      </c>
      <c r="AL41" s="34">
        <v>374.71913511313733</v>
      </c>
      <c r="AM41" s="34">
        <v>335.17776572950123</v>
      </c>
      <c r="AN41" s="34">
        <v>369.17567060857982</v>
      </c>
      <c r="AO41" s="34">
        <v>386.98551614063422</v>
      </c>
      <c r="AP41" s="34">
        <v>362.67982832514815</v>
      </c>
      <c r="AQ41" s="34">
        <v>416.16437820308306</v>
      </c>
      <c r="AR41" s="34">
        <v>336.8660760065834</v>
      </c>
      <c r="AS41" s="34">
        <v>250.7719611701348</v>
      </c>
      <c r="AT41" s="34">
        <v>224.01168572990238</v>
      </c>
      <c r="AU41" s="34">
        <v>224.09639288519287</v>
      </c>
      <c r="AV41" s="34">
        <v>253.68735480934174</v>
      </c>
      <c r="AW41" s="34">
        <v>249.71468548511885</v>
      </c>
      <c r="AX41" s="34">
        <v>281.46718155898066</v>
      </c>
      <c r="AY41" s="34">
        <v>293.32354871298088</v>
      </c>
      <c r="AZ41" s="34">
        <v>191.48160026296321</v>
      </c>
      <c r="BA41" s="34">
        <v>243.12844312799049</v>
      </c>
      <c r="BB41" s="34">
        <v>243.45977454617343</v>
      </c>
      <c r="BC41" s="34">
        <v>237.46309745775963</v>
      </c>
      <c r="BD41" s="34">
        <v>230.36237584844778</v>
      </c>
      <c r="BE41" s="34">
        <v>222.1991690356183</v>
      </c>
      <c r="BF41" s="34">
        <v>216.62389609738295</v>
      </c>
      <c r="BG41" s="34">
        <v>188.40835837615452</v>
      </c>
      <c r="BH41" s="34">
        <v>159.05714607672419</v>
      </c>
      <c r="BI41" s="34">
        <v>156.38096837508093</v>
      </c>
      <c r="BJ41" s="34">
        <v>174.51708064270713</v>
      </c>
      <c r="BK41" s="34">
        <v>167.86989914174708</v>
      </c>
      <c r="BL41" s="34">
        <v>99.277628574542064</v>
      </c>
      <c r="BM41" s="34">
        <v>97.05494792303881</v>
      </c>
      <c r="BN41" s="34">
        <v>69.183602108165928</v>
      </c>
      <c r="BO41" s="34">
        <v>98.590512206023547</v>
      </c>
      <c r="BP41" s="34">
        <v>159.83285901198366</v>
      </c>
      <c r="BQ41" s="34">
        <v>173.17237376250037</v>
      </c>
      <c r="BR41" s="34">
        <v>186.30811512672349</v>
      </c>
      <c r="BS41" s="34">
        <v>173.91504356043257</v>
      </c>
      <c r="BT41" s="34">
        <v>172.79435703279708</v>
      </c>
      <c r="BU41" s="34">
        <v>172.99888024088469</v>
      </c>
      <c r="BV41" s="34">
        <v>185.97919294810464</v>
      </c>
      <c r="BW41" s="34">
        <v>175.77230989047939</v>
      </c>
      <c r="BX41" s="34">
        <v>160.32233993461895</v>
      </c>
      <c r="BY41" s="34">
        <v>183.68442071240665</v>
      </c>
      <c r="BZ41" s="34">
        <v>173.22756259442664</v>
      </c>
      <c r="CA41" s="34">
        <v>167.64870692114911</v>
      </c>
      <c r="CB41" s="34">
        <v>192.0821851721924</v>
      </c>
      <c r="CC41" s="34">
        <v>194.23355989777446</v>
      </c>
      <c r="CD41" s="34">
        <v>189.29532671027965</v>
      </c>
      <c r="CE41" s="34">
        <v>177.09691094654804</v>
      </c>
      <c r="CF41" s="34">
        <v>184.16346525304948</v>
      </c>
      <c r="CG41" s="34">
        <v>190.1801631728533</v>
      </c>
      <c r="CH41" s="34">
        <v>205.99629764102494</v>
      </c>
      <c r="CI41" s="34">
        <v>156.07341953142071</v>
      </c>
      <c r="CJ41" s="34">
        <v>112.37323442480213</v>
      </c>
      <c r="CK41" s="34">
        <v>119.77960511549898</v>
      </c>
      <c r="CL41" s="34">
        <v>99.181429183320716</v>
      </c>
      <c r="CM41" s="34">
        <v>85.755156334945113</v>
      </c>
      <c r="CN41" s="34">
        <v>81.072430070091144</v>
      </c>
      <c r="CO41" s="34">
        <v>79.171628528119115</v>
      </c>
      <c r="CP41" s="34">
        <v>73.083968287547819</v>
      </c>
      <c r="CQ41" s="34">
        <v>84.197408621302387</v>
      </c>
      <c r="CR41" s="34">
        <v>93.935377586044879</v>
      </c>
      <c r="CS41" s="34">
        <v>64.718027254064964</v>
      </c>
      <c r="CT41" s="34">
        <v>74.929844738897245</v>
      </c>
      <c r="CU41" s="34">
        <v>76.701240686025216</v>
      </c>
      <c r="CV41" s="34">
        <v>0</v>
      </c>
      <c r="CW41" s="34">
        <v>0</v>
      </c>
      <c r="CX41" s="34">
        <v>0</v>
      </c>
      <c r="CY41" s="34">
        <v>0</v>
      </c>
      <c r="CZ41" s="34">
        <v>0</v>
      </c>
      <c r="DA41" s="34">
        <v>0</v>
      </c>
      <c r="DB41" s="34">
        <v>0</v>
      </c>
      <c r="DC41" s="34">
        <v>0</v>
      </c>
      <c r="DD41" s="34">
        <v>0</v>
      </c>
      <c r="DE41" s="34">
        <v>0</v>
      </c>
      <c r="DF41" s="34">
        <v>0</v>
      </c>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row>
    <row r="42" spans="2:159" x14ac:dyDescent="0.25">
      <c r="B42" s="19" t="s">
        <v>47</v>
      </c>
      <c r="C42" s="34">
        <v>0</v>
      </c>
      <c r="D42" s="34">
        <v>0</v>
      </c>
      <c r="E42" s="34">
        <v>0</v>
      </c>
      <c r="F42" s="34">
        <v>4918.2792536990755</v>
      </c>
      <c r="G42" s="34">
        <v>5474.5897101808578</v>
      </c>
      <c r="H42" s="34">
        <v>5623.1536154833966</v>
      </c>
      <c r="I42" s="34">
        <v>3423.5369058150254</v>
      </c>
      <c r="J42" s="34">
        <v>2959.9687332128806</v>
      </c>
      <c r="K42" s="34">
        <v>3098.3814027016915</v>
      </c>
      <c r="L42" s="34">
        <v>5362.2163825842772</v>
      </c>
      <c r="M42" s="34">
        <v>4508.9677535269775</v>
      </c>
      <c r="N42" s="34">
        <v>7069.9701528877513</v>
      </c>
      <c r="O42" s="34">
        <v>2393.0442066460491</v>
      </c>
      <c r="P42" s="34">
        <v>4300.1105025629804</v>
      </c>
      <c r="Q42" s="34">
        <v>5522.9148880629291</v>
      </c>
      <c r="R42" s="34">
        <v>4851.6208645774213</v>
      </c>
      <c r="S42" s="34">
        <v>4851.857126325016</v>
      </c>
      <c r="T42" s="34">
        <v>4854.0151091869729</v>
      </c>
      <c r="U42" s="34">
        <v>5328.2378885757553</v>
      </c>
      <c r="V42" s="34">
        <v>4663.5600142428848</v>
      </c>
      <c r="W42" s="34">
        <v>4799.35888662456</v>
      </c>
      <c r="X42" s="34">
        <v>5229.9787172109836</v>
      </c>
      <c r="Y42" s="34">
        <v>5486.2698958560759</v>
      </c>
      <c r="Z42" s="34">
        <v>5509.4376713021484</v>
      </c>
      <c r="AA42" s="34">
        <v>4986.1202382319725</v>
      </c>
      <c r="AB42" s="34">
        <v>5449.911174759176</v>
      </c>
      <c r="AC42" s="34">
        <v>5865.1333576644465</v>
      </c>
      <c r="AD42" s="34">
        <v>6377.0046052074222</v>
      </c>
      <c r="AE42" s="34">
        <v>6307.3156788030965</v>
      </c>
      <c r="AF42" s="34">
        <v>5078.9422457979235</v>
      </c>
      <c r="AG42" s="34">
        <v>6761.3880716810518</v>
      </c>
      <c r="AH42" s="34">
        <v>6750.5024596793846</v>
      </c>
      <c r="AI42" s="34">
        <v>7205.5147406268225</v>
      </c>
      <c r="AJ42" s="34">
        <v>4360.6159116095296</v>
      </c>
      <c r="AK42" s="34">
        <v>4566.6837311412746</v>
      </c>
      <c r="AL42" s="34">
        <v>4879.0699016410153</v>
      </c>
      <c r="AM42" s="34">
        <v>4173.1920378310269</v>
      </c>
      <c r="AN42" s="34">
        <v>4329.3047058956508</v>
      </c>
      <c r="AO42" s="34">
        <v>4302.1740426836541</v>
      </c>
      <c r="AP42" s="34">
        <v>4764.6238957404912</v>
      </c>
      <c r="AQ42" s="34">
        <v>4265.401331653321</v>
      </c>
      <c r="AR42" s="34">
        <v>3952.539282172791</v>
      </c>
      <c r="AS42" s="34">
        <v>3471.1242623523704</v>
      </c>
      <c r="AT42" s="34">
        <v>3490.746333973997</v>
      </c>
      <c r="AU42" s="34">
        <v>3702.511017112121</v>
      </c>
      <c r="AV42" s="34">
        <v>3748.2994979126438</v>
      </c>
      <c r="AW42" s="34">
        <v>3527.3723092212076</v>
      </c>
      <c r="AX42" s="34">
        <v>3879.0095120744209</v>
      </c>
      <c r="AY42" s="34">
        <v>3759.8857035338378</v>
      </c>
      <c r="AZ42" s="34">
        <v>3564.7495699778333</v>
      </c>
      <c r="BA42" s="34">
        <v>4024.1767008281017</v>
      </c>
      <c r="BB42" s="34">
        <v>3878.5752813679214</v>
      </c>
      <c r="BC42" s="34">
        <v>3897.1342655372996</v>
      </c>
      <c r="BD42" s="34">
        <v>3273.6943446684345</v>
      </c>
      <c r="BE42" s="34">
        <v>4277.2006207681206</v>
      </c>
      <c r="BF42" s="34">
        <v>4716.4877735612608</v>
      </c>
      <c r="BG42" s="34">
        <v>4165.6951141343297</v>
      </c>
      <c r="BH42" s="34">
        <v>4095.5330076152522</v>
      </c>
      <c r="BI42" s="34">
        <v>3413.7369848308308</v>
      </c>
      <c r="BJ42" s="34">
        <v>3870.2750347647502</v>
      </c>
      <c r="BK42" s="34">
        <v>3916.8752941435819</v>
      </c>
      <c r="BL42" s="34">
        <v>3621.7131484181728</v>
      </c>
      <c r="BM42" s="34">
        <v>4008.9386541047206</v>
      </c>
      <c r="BN42" s="34">
        <v>3879.4123828567613</v>
      </c>
      <c r="BO42" s="34">
        <v>3993.7012500211335</v>
      </c>
      <c r="BP42" s="34">
        <v>3839.5124050528757</v>
      </c>
      <c r="BQ42" s="34">
        <v>3868.9451070897721</v>
      </c>
      <c r="BR42" s="34">
        <v>3947.4029997461348</v>
      </c>
      <c r="BS42" s="34">
        <v>3838.0878427616249</v>
      </c>
      <c r="BT42" s="34">
        <v>3862.8993835210217</v>
      </c>
      <c r="BU42" s="34">
        <v>3647.6831191696242</v>
      </c>
      <c r="BV42" s="34">
        <v>3690.9877461242927</v>
      </c>
      <c r="BW42" s="34">
        <v>3581.0713104834253</v>
      </c>
      <c r="BX42" s="34">
        <v>3197.0544881147002</v>
      </c>
      <c r="BY42" s="34">
        <v>3608.1170790428127</v>
      </c>
      <c r="BZ42" s="34">
        <v>3390.5072261332543</v>
      </c>
      <c r="CA42" s="34">
        <v>3307.2872938675446</v>
      </c>
      <c r="CB42" s="34">
        <v>3771.9027408359552</v>
      </c>
      <c r="CC42" s="34">
        <v>3817.9097824163623</v>
      </c>
      <c r="CD42" s="34">
        <v>3707.8196955792973</v>
      </c>
      <c r="CE42" s="34">
        <v>3447.5488853406036</v>
      </c>
      <c r="CF42" s="34">
        <v>3534.3452989205234</v>
      </c>
      <c r="CG42" s="34">
        <v>3522.7087888451774</v>
      </c>
      <c r="CH42" s="34">
        <v>3861.165548265802</v>
      </c>
      <c r="CI42" s="34">
        <v>2616.7541058493352</v>
      </c>
      <c r="CJ42" s="34">
        <v>2009.2742331617474</v>
      </c>
      <c r="CK42" s="34">
        <v>2237.343529156592</v>
      </c>
      <c r="CL42" s="34">
        <v>2146.1622567129348</v>
      </c>
      <c r="CM42" s="34">
        <v>2010.4303366749875</v>
      </c>
      <c r="CN42" s="34">
        <v>1804.3694561633299</v>
      </c>
      <c r="CO42" s="34">
        <v>1712.7184115626117</v>
      </c>
      <c r="CP42" s="34">
        <v>1711.4731428899645</v>
      </c>
      <c r="CQ42" s="34">
        <v>1765.5777474572303</v>
      </c>
      <c r="CR42" s="34">
        <v>1770.2085025677634</v>
      </c>
      <c r="CS42" s="34">
        <v>1494.3023969210124</v>
      </c>
      <c r="CT42" s="34">
        <v>1701.3599266545616</v>
      </c>
      <c r="CU42" s="34">
        <v>1717.6251427473887</v>
      </c>
      <c r="CV42" s="34">
        <v>0</v>
      </c>
      <c r="CW42" s="34">
        <v>0</v>
      </c>
      <c r="CX42" s="34">
        <v>0</v>
      </c>
      <c r="CY42" s="34">
        <v>0</v>
      </c>
      <c r="CZ42" s="34">
        <v>0</v>
      </c>
      <c r="DA42" s="34">
        <v>0</v>
      </c>
      <c r="DB42" s="34">
        <v>0</v>
      </c>
      <c r="DC42" s="34">
        <v>0</v>
      </c>
      <c r="DD42" s="34">
        <v>0</v>
      </c>
      <c r="DE42" s="34">
        <v>0</v>
      </c>
      <c r="DF42" s="34">
        <v>0</v>
      </c>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row>
    <row r="43" spans="2:159" x14ac:dyDescent="0.25">
      <c r="B43" s="19" t="s">
        <v>48</v>
      </c>
      <c r="C43" s="34">
        <v>0</v>
      </c>
      <c r="D43" s="34">
        <v>0</v>
      </c>
      <c r="E43" s="34">
        <v>0</v>
      </c>
      <c r="F43" s="34">
        <v>0</v>
      </c>
      <c r="G43" s="34">
        <v>0</v>
      </c>
      <c r="H43" s="34">
        <v>0</v>
      </c>
      <c r="I43" s="34">
        <v>0</v>
      </c>
      <c r="J43" s="34">
        <v>0</v>
      </c>
      <c r="K43" s="34">
        <v>0</v>
      </c>
      <c r="L43" s="34">
        <v>0</v>
      </c>
      <c r="M43" s="34">
        <v>0</v>
      </c>
      <c r="N43" s="34">
        <v>0</v>
      </c>
      <c r="O43" s="34">
        <v>0</v>
      </c>
      <c r="P43" s="34">
        <v>0</v>
      </c>
      <c r="Q43" s="34">
        <v>0</v>
      </c>
      <c r="R43" s="34">
        <v>0</v>
      </c>
      <c r="S43" s="34">
        <v>0</v>
      </c>
      <c r="T43" s="34">
        <v>0</v>
      </c>
      <c r="U43" s="34">
        <v>0</v>
      </c>
      <c r="V43" s="34">
        <v>0</v>
      </c>
      <c r="W43" s="34">
        <v>0</v>
      </c>
      <c r="X43" s="34">
        <v>0</v>
      </c>
      <c r="Y43" s="34">
        <v>0</v>
      </c>
      <c r="Z43" s="34">
        <v>0</v>
      </c>
      <c r="AA43" s="34">
        <v>0</v>
      </c>
      <c r="AB43" s="34">
        <v>0</v>
      </c>
      <c r="AC43" s="34">
        <v>0</v>
      </c>
      <c r="AD43" s="34">
        <v>0</v>
      </c>
      <c r="AE43" s="34">
        <v>0</v>
      </c>
      <c r="AF43" s="34">
        <v>0</v>
      </c>
      <c r="AG43" s="34">
        <v>0</v>
      </c>
      <c r="AH43" s="34">
        <v>0</v>
      </c>
      <c r="AI43" s="34">
        <v>0</v>
      </c>
      <c r="AJ43" s="34">
        <v>0</v>
      </c>
      <c r="AK43" s="34">
        <v>0</v>
      </c>
      <c r="AL43" s="34">
        <v>0</v>
      </c>
      <c r="AM43" s="34">
        <v>0</v>
      </c>
      <c r="AN43" s="34">
        <v>0</v>
      </c>
      <c r="AO43" s="34">
        <v>0</v>
      </c>
      <c r="AP43" s="34">
        <v>0</v>
      </c>
      <c r="AQ43" s="34">
        <v>0</v>
      </c>
      <c r="AR43" s="34">
        <v>0</v>
      </c>
      <c r="AS43" s="34">
        <v>0</v>
      </c>
      <c r="AT43" s="34">
        <v>0</v>
      </c>
      <c r="AU43" s="34">
        <v>0</v>
      </c>
      <c r="AV43" s="34">
        <v>0</v>
      </c>
      <c r="AW43" s="34">
        <v>0</v>
      </c>
      <c r="AX43" s="34">
        <v>0</v>
      </c>
      <c r="AY43" s="34">
        <v>0</v>
      </c>
      <c r="AZ43" s="34">
        <v>0</v>
      </c>
      <c r="BA43" s="34">
        <v>0</v>
      </c>
      <c r="BB43" s="34">
        <v>0</v>
      </c>
      <c r="BC43" s="34">
        <v>0</v>
      </c>
      <c r="BD43" s="34">
        <v>0</v>
      </c>
      <c r="BE43" s="34">
        <v>0</v>
      </c>
      <c r="BF43" s="34">
        <v>0</v>
      </c>
      <c r="BG43" s="34">
        <v>0</v>
      </c>
      <c r="BH43" s="34">
        <v>0</v>
      </c>
      <c r="BI43" s="34">
        <v>0</v>
      </c>
      <c r="BJ43" s="34">
        <v>0</v>
      </c>
      <c r="BK43" s="34">
        <v>0</v>
      </c>
      <c r="BL43" s="34">
        <v>0</v>
      </c>
      <c r="BM43" s="34">
        <v>0</v>
      </c>
      <c r="BN43" s="34">
        <v>0</v>
      </c>
      <c r="BO43" s="34">
        <v>0</v>
      </c>
      <c r="BP43" s="34">
        <v>0</v>
      </c>
      <c r="BQ43" s="34">
        <v>0</v>
      </c>
      <c r="BR43" s="34">
        <v>0</v>
      </c>
      <c r="BS43" s="34">
        <v>0</v>
      </c>
      <c r="BT43" s="34">
        <v>0</v>
      </c>
      <c r="BU43" s="34">
        <v>0</v>
      </c>
      <c r="BV43" s="34">
        <v>0</v>
      </c>
      <c r="BW43" s="34">
        <v>0</v>
      </c>
      <c r="BX43" s="34">
        <v>0</v>
      </c>
      <c r="BY43" s="34">
        <v>0</v>
      </c>
      <c r="BZ43" s="34">
        <v>0</v>
      </c>
      <c r="CA43" s="34">
        <v>0</v>
      </c>
      <c r="CB43" s="34">
        <v>0</v>
      </c>
      <c r="CC43" s="34">
        <v>0</v>
      </c>
      <c r="CD43" s="34">
        <v>0</v>
      </c>
      <c r="CE43" s="34">
        <v>0</v>
      </c>
      <c r="CF43" s="34">
        <v>0</v>
      </c>
      <c r="CG43" s="34">
        <v>0</v>
      </c>
      <c r="CH43" s="34">
        <v>0</v>
      </c>
      <c r="CI43" s="34">
        <v>2270.2026657280339</v>
      </c>
      <c r="CJ43" s="34">
        <v>3098.9579461996946</v>
      </c>
      <c r="CK43" s="34">
        <v>3702.3936964655918</v>
      </c>
      <c r="CL43" s="34">
        <v>3785.9196016102615</v>
      </c>
      <c r="CM43" s="34">
        <v>3751.3009379025489</v>
      </c>
      <c r="CN43" s="34">
        <v>3606.6498291377138</v>
      </c>
      <c r="CO43" s="34">
        <v>3321.055330966904</v>
      </c>
      <c r="CP43" s="34">
        <v>3328.074667595441</v>
      </c>
      <c r="CQ43" s="34">
        <v>3020.7205340797432</v>
      </c>
      <c r="CR43" s="34">
        <v>3026.1015059563865</v>
      </c>
      <c r="CS43" s="34">
        <v>2852.1772674499653</v>
      </c>
      <c r="CT43" s="34">
        <v>3051.9229782836774</v>
      </c>
      <c r="CU43" s="34">
        <v>3087.4409124956087</v>
      </c>
      <c r="CV43" s="34">
        <v>0</v>
      </c>
      <c r="CW43" s="34">
        <v>0</v>
      </c>
      <c r="CX43" s="34">
        <v>0</v>
      </c>
      <c r="CY43" s="34">
        <v>0</v>
      </c>
      <c r="CZ43" s="34">
        <v>0</v>
      </c>
      <c r="DA43" s="34">
        <v>0</v>
      </c>
      <c r="DB43" s="34">
        <v>0</v>
      </c>
      <c r="DC43" s="34">
        <v>0</v>
      </c>
      <c r="DD43" s="34">
        <v>0</v>
      </c>
      <c r="DE43" s="34">
        <v>0</v>
      </c>
      <c r="DF43" s="34">
        <v>0</v>
      </c>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row>
    <row r="44" spans="2:159" x14ac:dyDescent="0.25">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row>
    <row r="45" spans="2:159" x14ac:dyDescent="0.2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row>
    <row r="46" spans="2:159" x14ac:dyDescent="0.25">
      <c r="B46" s="22" t="s">
        <v>34</v>
      </c>
      <c r="C46" s="36">
        <v>18.491032256442029</v>
      </c>
      <c r="D46" s="36">
        <v>15.914835517066859</v>
      </c>
      <c r="E46" s="36">
        <v>19.415715144900094</v>
      </c>
      <c r="F46" s="36">
        <v>19.327020907219126</v>
      </c>
      <c r="G46" s="36">
        <v>21.943618010439195</v>
      </c>
      <c r="H46" s="36">
        <v>24.621467861838383</v>
      </c>
      <c r="I46" s="36">
        <v>19.224194588730839</v>
      </c>
      <c r="J46" s="36">
        <v>24.613534913234997</v>
      </c>
      <c r="K46" s="36">
        <v>40.513497636186983</v>
      </c>
      <c r="L46" s="36">
        <v>67.523316339024703</v>
      </c>
      <c r="M46" s="36">
        <v>57.620304506887479</v>
      </c>
      <c r="N46" s="36">
        <v>54.968044164161263</v>
      </c>
      <c r="O46" s="36">
        <v>64.31222386798801</v>
      </c>
      <c r="P46" s="36">
        <v>67.103688146169873</v>
      </c>
      <c r="Q46" s="36">
        <v>89.510174670898635</v>
      </c>
      <c r="R46" s="36">
        <v>95.179932757380755</v>
      </c>
      <c r="S46" s="36">
        <v>102.05929906011171</v>
      </c>
      <c r="T46" s="36">
        <v>111.03900319493007</v>
      </c>
      <c r="U46" s="36">
        <v>120.68147220978096</v>
      </c>
      <c r="V46" s="36">
        <v>125.37146479175611</v>
      </c>
      <c r="W46" s="36">
        <v>125.65982390471909</v>
      </c>
      <c r="X46" s="36">
        <v>111.49018053206109</v>
      </c>
      <c r="Y46" s="36">
        <v>122.39729145476531</v>
      </c>
      <c r="Z46" s="36">
        <v>140.2317969857493</v>
      </c>
      <c r="AA46" s="36">
        <v>233.23328410423301</v>
      </c>
      <c r="AB46" s="36">
        <v>140.30431979738111</v>
      </c>
      <c r="AC46" s="36">
        <v>158.78054035799408</v>
      </c>
      <c r="AD46" s="36">
        <v>151.70697169311208</v>
      </c>
      <c r="AE46" s="36">
        <v>174.67536418241798</v>
      </c>
      <c r="AF46" s="36">
        <v>198.9462790247423</v>
      </c>
      <c r="AG46" s="36">
        <v>218.24521459176697</v>
      </c>
      <c r="AH46" s="36">
        <v>205.64867185579237</v>
      </c>
      <c r="AI46" s="36">
        <v>198.91459088175014</v>
      </c>
      <c r="AJ46" s="36">
        <v>190.0921129907949</v>
      </c>
      <c r="AK46" s="36">
        <v>166.3655652915154</v>
      </c>
      <c r="AL46" s="36">
        <v>175.52385403357877</v>
      </c>
      <c r="AM46" s="36">
        <v>176.38785497820237</v>
      </c>
      <c r="AN46" s="36">
        <v>187.33850987475699</v>
      </c>
      <c r="AO46" s="36">
        <v>263.21235558895859</v>
      </c>
      <c r="AP46" s="36">
        <v>189.3528846357527</v>
      </c>
      <c r="AQ46" s="36">
        <v>200.7235482260993</v>
      </c>
      <c r="AR46" s="36">
        <v>202.69198659404881</v>
      </c>
      <c r="AS46" s="36">
        <v>186.37362475156263</v>
      </c>
      <c r="AT46" s="36">
        <v>199.94433640584492</v>
      </c>
      <c r="AU46" s="36">
        <v>192.82069950004384</v>
      </c>
      <c r="AV46" s="36">
        <v>184.16770421786151</v>
      </c>
      <c r="AW46" s="36">
        <v>177.01471523137752</v>
      </c>
      <c r="AX46" s="36">
        <v>214.47894895548683</v>
      </c>
      <c r="AY46" s="36">
        <v>206.06025025911026</v>
      </c>
      <c r="AZ46" s="36">
        <v>219.10654157598506</v>
      </c>
      <c r="BA46" s="36">
        <v>250.71512230029802</v>
      </c>
      <c r="BB46" s="36">
        <v>274.6099468811783</v>
      </c>
      <c r="BC46" s="36">
        <v>283.99932065037791</v>
      </c>
      <c r="BD46" s="36">
        <v>226.68203422220461</v>
      </c>
      <c r="BE46" s="36">
        <v>325.43824716869949</v>
      </c>
      <c r="BF46" s="36">
        <v>350.39845933287728</v>
      </c>
      <c r="BG46" s="36">
        <v>354.68591324014949</v>
      </c>
      <c r="BH46" s="36">
        <v>386.5627676009106</v>
      </c>
      <c r="BI46" s="36">
        <v>398.47137324649276</v>
      </c>
      <c r="BJ46" s="36">
        <v>458.52958471788918</v>
      </c>
      <c r="BK46" s="36">
        <v>479.51648807902654</v>
      </c>
      <c r="BL46" s="36">
        <v>466.0691238790173</v>
      </c>
      <c r="BM46" s="36">
        <v>532.52801636166873</v>
      </c>
      <c r="BN46" s="36">
        <v>518.57996025083492</v>
      </c>
      <c r="BO46" s="36">
        <v>555.63234126113036</v>
      </c>
      <c r="BP46" s="36">
        <v>482.1866640159468</v>
      </c>
      <c r="BQ46" s="36">
        <v>552.09953418676014</v>
      </c>
      <c r="BR46" s="36">
        <v>491.73883358703671</v>
      </c>
      <c r="BS46" s="36">
        <v>440.70599428647307</v>
      </c>
      <c r="BT46" s="36">
        <v>431.99416743129922</v>
      </c>
      <c r="BU46" s="36">
        <v>448.79729006515151</v>
      </c>
      <c r="BV46" s="36">
        <v>474.74815203495922</v>
      </c>
      <c r="BW46" s="36">
        <v>459.59974448614827</v>
      </c>
      <c r="BX46" s="36">
        <v>434.39892779965396</v>
      </c>
      <c r="BY46" s="36">
        <v>518.7609769099189</v>
      </c>
      <c r="BZ46" s="36">
        <v>509.33573536542184</v>
      </c>
      <c r="CA46" s="36">
        <v>513.02734852791912</v>
      </c>
      <c r="CB46" s="36">
        <v>530.96179632593828</v>
      </c>
      <c r="CC46" s="36">
        <v>652.92229635027149</v>
      </c>
      <c r="CD46" s="36">
        <v>694.18680378447891</v>
      </c>
      <c r="CE46" s="36">
        <v>677.63076531224169</v>
      </c>
      <c r="CF46" s="36">
        <v>709.7397515714116</v>
      </c>
      <c r="CG46" s="36">
        <v>674.30679491985177</v>
      </c>
      <c r="CH46" s="36">
        <v>720.00913553807175</v>
      </c>
      <c r="CI46" s="36">
        <v>684.01517597614327</v>
      </c>
      <c r="CJ46" s="36">
        <v>721.32870494510951</v>
      </c>
      <c r="CK46" s="36">
        <v>810.14046533228566</v>
      </c>
      <c r="CL46" s="36">
        <v>1014.2061465361814</v>
      </c>
      <c r="CM46" s="36">
        <v>888.06661718482019</v>
      </c>
      <c r="CN46" s="36">
        <v>839.58674023544665</v>
      </c>
      <c r="CO46" s="36">
        <v>807.10829119354526</v>
      </c>
      <c r="CP46" s="36">
        <v>1638.6705483347471</v>
      </c>
      <c r="CQ46" s="36">
        <v>1492.0853833519968</v>
      </c>
      <c r="CR46" s="36">
        <v>1490.8270047712497</v>
      </c>
      <c r="CS46" s="36">
        <v>1462.7172568630053</v>
      </c>
      <c r="CT46" s="36">
        <v>1597.713920331006</v>
      </c>
      <c r="CU46" s="36">
        <v>1641.2379267324709</v>
      </c>
      <c r="CV46" s="36">
        <v>0</v>
      </c>
      <c r="CW46" s="36">
        <v>0</v>
      </c>
      <c r="CX46" s="36">
        <v>0</v>
      </c>
      <c r="CY46" s="36">
        <v>0</v>
      </c>
      <c r="CZ46" s="36">
        <v>0</v>
      </c>
      <c r="DA46" s="36">
        <v>0</v>
      </c>
      <c r="DB46" s="36">
        <v>0</v>
      </c>
      <c r="DC46" s="36">
        <v>0</v>
      </c>
      <c r="DD46" s="36">
        <v>0</v>
      </c>
      <c r="DE46" s="36">
        <v>0</v>
      </c>
      <c r="DF46" s="36">
        <v>0</v>
      </c>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row>
    <row r="47" spans="2:159" x14ac:dyDescent="0.25">
      <c r="B47" s="19" t="s">
        <v>35</v>
      </c>
      <c r="C47" s="34">
        <v>12.368347575815777</v>
      </c>
      <c r="D47" s="34">
        <v>8.1037705968760836</v>
      </c>
      <c r="E47" s="34">
        <v>10.471176994766616</v>
      </c>
      <c r="F47" s="34">
        <v>9.8950241882687457</v>
      </c>
      <c r="G47" s="34">
        <v>10.884500749260505</v>
      </c>
      <c r="H47" s="34">
        <v>13.019459581307823</v>
      </c>
      <c r="I47" s="34">
        <v>10.743911459734276</v>
      </c>
      <c r="J47" s="34">
        <v>5.4983287007393828</v>
      </c>
      <c r="K47" s="34">
        <v>10.038947490855946</v>
      </c>
      <c r="L47" s="34">
        <v>35.972843533764795</v>
      </c>
      <c r="M47" s="34">
        <v>10.316040057701379</v>
      </c>
      <c r="N47" s="34">
        <v>14.764221932608152</v>
      </c>
      <c r="O47" s="34">
        <v>12.200033504093385</v>
      </c>
      <c r="P47" s="34">
        <v>11.647560777400253</v>
      </c>
      <c r="Q47" s="34">
        <v>14.993063455248917</v>
      </c>
      <c r="R47" s="34">
        <v>14.543718050746216</v>
      </c>
      <c r="S47" s="34">
        <v>17.177956894723415</v>
      </c>
      <c r="T47" s="34">
        <v>17.310223977700431</v>
      </c>
      <c r="U47" s="34">
        <v>19.559633174330845</v>
      </c>
      <c r="V47" s="34">
        <v>21.189864056558591</v>
      </c>
      <c r="W47" s="34">
        <v>19.160014158170952</v>
      </c>
      <c r="X47" s="34">
        <v>17.041726774252066</v>
      </c>
      <c r="Y47" s="34">
        <v>18.668825919589572</v>
      </c>
      <c r="Z47" s="34">
        <v>18.816246759573293</v>
      </c>
      <c r="AA47" s="34">
        <v>23.800652718471323</v>
      </c>
      <c r="AB47" s="34">
        <v>20.24485143544964</v>
      </c>
      <c r="AC47" s="34">
        <v>23.270364710079775</v>
      </c>
      <c r="AD47" s="34">
        <v>26.350060905835065</v>
      </c>
      <c r="AE47" s="34">
        <v>24.137224716835121</v>
      </c>
      <c r="AF47" s="34">
        <v>29.553303301118568</v>
      </c>
      <c r="AG47" s="34">
        <v>32.842561701688737</v>
      </c>
      <c r="AH47" s="34">
        <v>27.345407173130944</v>
      </c>
      <c r="AI47" s="34">
        <v>30.745911737049521</v>
      </c>
      <c r="AJ47" s="34">
        <v>37.529913179551436</v>
      </c>
      <c r="AK47" s="34">
        <v>24.962740397471546</v>
      </c>
      <c r="AL47" s="34">
        <v>26.832949206168784</v>
      </c>
      <c r="AM47" s="34">
        <v>18.046211875048304</v>
      </c>
      <c r="AN47" s="34">
        <v>18.247221570264422</v>
      </c>
      <c r="AO47" s="34">
        <v>18.264096404031292</v>
      </c>
      <c r="AP47" s="34">
        <v>17.920810433764856</v>
      </c>
      <c r="AQ47" s="34">
        <v>27.415747272324001</v>
      </c>
      <c r="AR47" s="34">
        <v>26.993840154694109</v>
      </c>
      <c r="AS47" s="34">
        <v>23.221993682624731</v>
      </c>
      <c r="AT47" s="34">
        <v>25.436919852210199</v>
      </c>
      <c r="AU47" s="34">
        <v>23.663797532244935</v>
      </c>
      <c r="AV47" s="34">
        <v>24.482396438508843</v>
      </c>
      <c r="AW47" s="34">
        <v>26.963803633398804</v>
      </c>
      <c r="AX47" s="34">
        <v>32.98101341364621</v>
      </c>
      <c r="AY47" s="34">
        <v>28.353199706068835</v>
      </c>
      <c r="AZ47" s="34">
        <v>22.706872515078018</v>
      </c>
      <c r="BA47" s="34">
        <v>20.958161005412716</v>
      </c>
      <c r="BB47" s="34">
        <v>20.718583455975757</v>
      </c>
      <c r="BC47" s="34">
        <v>20.533245641389293</v>
      </c>
      <c r="BD47" s="34">
        <v>16.451235102440894</v>
      </c>
      <c r="BE47" s="34">
        <v>21.856231650146476</v>
      </c>
      <c r="BF47" s="34">
        <v>21.375159740182884</v>
      </c>
      <c r="BG47" s="34">
        <v>20.718224069146729</v>
      </c>
      <c r="BH47" s="34">
        <v>22.117014157375163</v>
      </c>
      <c r="BI47" s="34">
        <v>23.825491933220118</v>
      </c>
      <c r="BJ47" s="34">
        <v>27.231174347931994</v>
      </c>
      <c r="BK47" s="34">
        <v>26.582632643178997</v>
      </c>
      <c r="BL47" s="34">
        <v>23.563882244457265</v>
      </c>
      <c r="BM47" s="34">
        <v>23.389228691798394</v>
      </c>
      <c r="BN47" s="34">
        <v>22.950650533086719</v>
      </c>
      <c r="BO47" s="34">
        <v>25.54699305675879</v>
      </c>
      <c r="BP47" s="34">
        <v>23.559289624108658</v>
      </c>
      <c r="BQ47" s="34">
        <v>27.918753472504026</v>
      </c>
      <c r="BR47" s="34">
        <v>25.713991653623246</v>
      </c>
      <c r="BS47" s="34">
        <v>22.408917520095393</v>
      </c>
      <c r="BT47" s="34">
        <v>21.025455856149573</v>
      </c>
      <c r="BU47" s="34">
        <v>25.072947227914071</v>
      </c>
      <c r="BV47" s="34">
        <v>27.167077241435226</v>
      </c>
      <c r="BW47" s="34">
        <v>26.31135387937946</v>
      </c>
      <c r="BX47" s="34">
        <v>25.387694971890681</v>
      </c>
      <c r="BY47" s="34">
        <v>30.067062789431546</v>
      </c>
      <c r="BZ47" s="34">
        <v>29.701192814312993</v>
      </c>
      <c r="CA47" s="34">
        <v>29.683915647185387</v>
      </c>
      <c r="CB47" s="34">
        <v>34.848724087285085</v>
      </c>
      <c r="CC47" s="34">
        <v>37.703365921854285</v>
      </c>
      <c r="CD47" s="34">
        <v>40.040936315148926</v>
      </c>
      <c r="CE47" s="34">
        <v>39.555241848024124</v>
      </c>
      <c r="CF47" s="34">
        <v>41.202223128867352</v>
      </c>
      <c r="CG47" s="34">
        <v>39.767784923925539</v>
      </c>
      <c r="CH47" s="34">
        <v>42.254369432048634</v>
      </c>
      <c r="CI47" s="34">
        <v>61.907598417122358</v>
      </c>
      <c r="CJ47" s="34">
        <v>46.690566860590465</v>
      </c>
      <c r="CK47" s="34">
        <v>48.238077895130395</v>
      </c>
      <c r="CL47" s="34">
        <v>51.795003169869588</v>
      </c>
      <c r="CM47" s="34">
        <v>42.255949809068504</v>
      </c>
      <c r="CN47" s="34">
        <v>40.519274835231371</v>
      </c>
      <c r="CO47" s="34">
        <v>39.064774932795373</v>
      </c>
      <c r="CP47" s="34">
        <v>35.88837735078409</v>
      </c>
      <c r="CQ47" s="34">
        <v>41.500328016139925</v>
      </c>
      <c r="CR47" s="34">
        <v>46.233593623331245</v>
      </c>
      <c r="CS47" s="34">
        <v>33.190762345957829</v>
      </c>
      <c r="CT47" s="34">
        <v>39.223117410691238</v>
      </c>
      <c r="CU47" s="34">
        <v>40.773538381153067</v>
      </c>
      <c r="CV47" s="34">
        <v>0</v>
      </c>
      <c r="CW47" s="34">
        <v>0</v>
      </c>
      <c r="CX47" s="34">
        <v>0</v>
      </c>
      <c r="CY47" s="34">
        <v>0</v>
      </c>
      <c r="CZ47" s="34">
        <v>0</v>
      </c>
      <c r="DA47" s="34">
        <v>0</v>
      </c>
      <c r="DB47" s="34">
        <v>0</v>
      </c>
      <c r="DC47" s="34">
        <v>0</v>
      </c>
      <c r="DD47" s="34">
        <v>0</v>
      </c>
      <c r="DE47" s="34">
        <v>0</v>
      </c>
      <c r="DF47" s="34">
        <v>0</v>
      </c>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row>
    <row r="48" spans="2:159" x14ac:dyDescent="0.25">
      <c r="B48" s="19" t="s">
        <v>50</v>
      </c>
      <c r="C48" s="34">
        <v>42.817165745668284</v>
      </c>
      <c r="D48" s="34">
        <v>88.662425843529846</v>
      </c>
      <c r="E48" s="34">
        <v>105.54153067499172</v>
      </c>
      <c r="F48" s="34">
        <v>117.81351531976146</v>
      </c>
      <c r="G48" s="34">
        <v>140.66927130656003</v>
      </c>
      <c r="H48" s="34">
        <v>136.18611705504739</v>
      </c>
      <c r="I48" s="34">
        <v>71.604300497558924</v>
      </c>
      <c r="J48" s="34">
        <v>104.85106409879043</v>
      </c>
      <c r="K48" s="34">
        <v>153.59971927225232</v>
      </c>
      <c r="L48" s="34">
        <v>188.53837914468659</v>
      </c>
      <c r="M48" s="34">
        <v>232.74918029471928</v>
      </c>
      <c r="N48" s="34">
        <v>451.57672458567038</v>
      </c>
      <c r="O48" s="34">
        <v>150.20035092745115</v>
      </c>
      <c r="P48" s="34">
        <v>332.71580479020963</v>
      </c>
      <c r="Q48" s="34">
        <v>362.41377398054465</v>
      </c>
      <c r="R48" s="34">
        <v>378.64908828245234</v>
      </c>
      <c r="S48" s="34">
        <v>396.23540201778695</v>
      </c>
      <c r="T48" s="34">
        <v>425.62669159695389</v>
      </c>
      <c r="U48" s="34">
        <v>442.75825149077514</v>
      </c>
      <c r="V48" s="34">
        <v>462.64084604412875</v>
      </c>
      <c r="W48" s="34">
        <v>508.83045038123868</v>
      </c>
      <c r="X48" s="34">
        <v>459.33159667137198</v>
      </c>
      <c r="Y48" s="34">
        <v>454.33525137059348</v>
      </c>
      <c r="Z48" s="34">
        <v>513.80289570784339</v>
      </c>
      <c r="AA48" s="34">
        <v>811.14207246125443</v>
      </c>
      <c r="AB48" s="34">
        <v>440.05853193825084</v>
      </c>
      <c r="AC48" s="34">
        <v>506.63324551982225</v>
      </c>
      <c r="AD48" s="34">
        <v>486.00816992991508</v>
      </c>
      <c r="AE48" s="34">
        <v>578.86708806819536</v>
      </c>
      <c r="AF48" s="34">
        <v>637.07955779260578</v>
      </c>
      <c r="AG48" s="34">
        <v>707.71351359158803</v>
      </c>
      <c r="AH48" s="34">
        <v>610.88144619159641</v>
      </c>
      <c r="AI48" s="34">
        <v>620.07146683730423</v>
      </c>
      <c r="AJ48" s="34">
        <v>421.75972888645498</v>
      </c>
      <c r="AK48" s="34">
        <v>469.63272890746731</v>
      </c>
      <c r="AL48" s="34">
        <v>480.80008594039083</v>
      </c>
      <c r="AM48" s="34">
        <v>442.24063069870886</v>
      </c>
      <c r="AN48" s="34">
        <v>475.17062644741748</v>
      </c>
      <c r="AO48" s="34">
        <v>469.97324977961472</v>
      </c>
      <c r="AP48" s="34">
        <v>510.41948357570391</v>
      </c>
      <c r="AQ48" s="34">
        <v>483.54099763115329</v>
      </c>
      <c r="AR48" s="34">
        <v>468.36445627844512</v>
      </c>
      <c r="AS48" s="34">
        <v>470.7981727654423</v>
      </c>
      <c r="AT48" s="34">
        <v>495.86414989816933</v>
      </c>
      <c r="AU48" s="34">
        <v>462.14426006151609</v>
      </c>
      <c r="AV48" s="34">
        <v>462.21590071890432</v>
      </c>
      <c r="AW48" s="34">
        <v>433.87004082985771</v>
      </c>
      <c r="AX48" s="34">
        <v>524.56405560095038</v>
      </c>
      <c r="AY48" s="34">
        <v>510.76649397343658</v>
      </c>
      <c r="AZ48" s="34">
        <v>563.96598278969475</v>
      </c>
      <c r="BA48" s="34">
        <v>658.54047995908525</v>
      </c>
      <c r="BB48" s="34">
        <v>646.56457753466145</v>
      </c>
      <c r="BC48" s="34">
        <v>662.97631135664722</v>
      </c>
      <c r="BD48" s="34">
        <v>518.93345477194305</v>
      </c>
      <c r="BE48" s="34">
        <v>766.8808150914515</v>
      </c>
      <c r="BF48" s="34">
        <v>879.9176778742036</v>
      </c>
      <c r="BG48" s="34">
        <v>858.04580539924484</v>
      </c>
      <c r="BH48" s="34">
        <v>934.2432746319123</v>
      </c>
      <c r="BI48" s="34">
        <v>966.1315009946461</v>
      </c>
      <c r="BJ48" s="34">
        <v>1119.1059441887555</v>
      </c>
      <c r="BK48" s="34">
        <v>1172.7016863296888</v>
      </c>
      <c r="BL48" s="34">
        <v>1146.4349613425393</v>
      </c>
      <c r="BM48" s="34">
        <v>1309.1174966669307</v>
      </c>
      <c r="BN48" s="34">
        <v>1279.7485507003632</v>
      </c>
      <c r="BO48" s="34">
        <v>1338.3323376661249</v>
      </c>
      <c r="BP48" s="34">
        <v>1184.4436444671483</v>
      </c>
      <c r="BQ48" s="34">
        <v>1279.1010522364131</v>
      </c>
      <c r="BR48" s="34">
        <v>1118.0886306647722</v>
      </c>
      <c r="BS48" s="34">
        <v>1034.016841058248</v>
      </c>
      <c r="BT48" s="34">
        <v>1014.8234493358233</v>
      </c>
      <c r="BU48" s="34">
        <v>1057.7482607946279</v>
      </c>
      <c r="BV48" s="34">
        <v>1094.9523835217558</v>
      </c>
      <c r="BW48" s="34">
        <v>1071.906594995806</v>
      </c>
      <c r="BX48" s="34">
        <v>1016.6439880754535</v>
      </c>
      <c r="BY48" s="34">
        <v>1205.1434440953649</v>
      </c>
      <c r="BZ48" s="34">
        <v>1181.3054849963735</v>
      </c>
      <c r="CA48" s="34">
        <v>1170.0795554538288</v>
      </c>
      <c r="CB48" s="34">
        <v>1369.137996802184</v>
      </c>
      <c r="CC48" s="34">
        <v>1474.8461766074872</v>
      </c>
      <c r="CD48" s="34">
        <v>1571.9904777166885</v>
      </c>
      <c r="CE48" s="34">
        <v>1552.8883471965662</v>
      </c>
      <c r="CF48" s="34">
        <v>1601.9927107288925</v>
      </c>
      <c r="CG48" s="34">
        <v>1503.3209253024079</v>
      </c>
      <c r="CH48" s="34">
        <v>1601.4216996637681</v>
      </c>
      <c r="CI48" s="34">
        <v>1044.3308513212485</v>
      </c>
      <c r="CJ48" s="34">
        <v>845.60385049286333</v>
      </c>
      <c r="CK48" s="34">
        <v>911.47745978485978</v>
      </c>
      <c r="CL48" s="34">
        <v>1156.7258068207775</v>
      </c>
      <c r="CM48" s="34">
        <v>993.72605661694172</v>
      </c>
      <c r="CN48" s="34">
        <v>905.22203335616473</v>
      </c>
      <c r="CO48" s="34">
        <v>857.3789206083045</v>
      </c>
      <c r="CP48" s="34">
        <v>849.4307584144309</v>
      </c>
      <c r="CQ48" s="34">
        <v>877.58445898599814</v>
      </c>
      <c r="CR48" s="34">
        <v>874.46626286973606</v>
      </c>
      <c r="CS48" s="34">
        <v>766.31588753200674</v>
      </c>
      <c r="CT48" s="34">
        <v>891.44165501777013</v>
      </c>
      <c r="CU48" s="34">
        <v>913.02160467112537</v>
      </c>
      <c r="CV48" s="34">
        <v>0</v>
      </c>
      <c r="CW48" s="34">
        <v>0</v>
      </c>
      <c r="CX48" s="34">
        <v>0</v>
      </c>
      <c r="CY48" s="34">
        <v>0</v>
      </c>
      <c r="CZ48" s="34">
        <v>0</v>
      </c>
      <c r="DA48" s="34">
        <v>0</v>
      </c>
      <c r="DB48" s="34">
        <v>0</v>
      </c>
      <c r="DC48" s="34">
        <v>0</v>
      </c>
      <c r="DD48" s="34">
        <v>0</v>
      </c>
      <c r="DE48" s="34">
        <v>0</v>
      </c>
      <c r="DF48" s="34">
        <v>0</v>
      </c>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row>
    <row r="49" spans="2:159" x14ac:dyDescent="0.25">
      <c r="B49" s="19" t="s">
        <v>49</v>
      </c>
      <c r="C49" s="34">
        <v>0</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c r="AA49" s="34">
        <v>0</v>
      </c>
      <c r="AB49" s="34">
        <v>0</v>
      </c>
      <c r="AC49" s="34">
        <v>0</v>
      </c>
      <c r="AD49" s="34">
        <v>0</v>
      </c>
      <c r="AE49" s="34">
        <v>0</v>
      </c>
      <c r="AF49" s="34">
        <v>0</v>
      </c>
      <c r="AG49" s="34">
        <v>0</v>
      </c>
      <c r="AH49" s="34">
        <v>0</v>
      </c>
      <c r="AI49" s="34">
        <v>0</v>
      </c>
      <c r="AJ49" s="34">
        <v>0</v>
      </c>
      <c r="AK49" s="34">
        <v>0</v>
      </c>
      <c r="AL49" s="34">
        <v>0</v>
      </c>
      <c r="AM49" s="34">
        <v>0</v>
      </c>
      <c r="AN49" s="34">
        <v>0</v>
      </c>
      <c r="AO49" s="34">
        <v>0</v>
      </c>
      <c r="AP49" s="34">
        <v>0</v>
      </c>
      <c r="AQ49" s="34">
        <v>0</v>
      </c>
      <c r="AR49" s="34">
        <v>0</v>
      </c>
      <c r="AS49" s="34">
        <v>0</v>
      </c>
      <c r="AT49" s="34">
        <v>0</v>
      </c>
      <c r="AU49" s="34">
        <v>0</v>
      </c>
      <c r="AV49" s="34">
        <v>0</v>
      </c>
      <c r="AW49" s="34">
        <v>0</v>
      </c>
      <c r="AX49" s="34">
        <v>0</v>
      </c>
      <c r="AY49" s="34">
        <v>0</v>
      </c>
      <c r="AZ49" s="34">
        <v>0</v>
      </c>
      <c r="BA49" s="34">
        <v>0</v>
      </c>
      <c r="BB49" s="34">
        <v>0</v>
      </c>
      <c r="BC49" s="34">
        <v>0</v>
      </c>
      <c r="BD49" s="34">
        <v>0</v>
      </c>
      <c r="BE49" s="34">
        <v>0</v>
      </c>
      <c r="BF49" s="34">
        <v>0</v>
      </c>
      <c r="BG49" s="34">
        <v>0</v>
      </c>
      <c r="BH49" s="34">
        <v>0</v>
      </c>
      <c r="BI49" s="34">
        <v>0</v>
      </c>
      <c r="BJ49" s="34">
        <v>0</v>
      </c>
      <c r="BK49" s="34">
        <v>0</v>
      </c>
      <c r="BL49" s="34">
        <v>0</v>
      </c>
      <c r="BM49" s="34">
        <v>0</v>
      </c>
      <c r="BN49" s="34">
        <v>0</v>
      </c>
      <c r="BO49" s="34">
        <v>0</v>
      </c>
      <c r="BP49" s="34">
        <v>0</v>
      </c>
      <c r="BQ49" s="34">
        <v>0</v>
      </c>
      <c r="BR49" s="34">
        <v>0</v>
      </c>
      <c r="BS49" s="34">
        <v>0</v>
      </c>
      <c r="BT49" s="34">
        <v>0</v>
      </c>
      <c r="BU49" s="34">
        <v>0</v>
      </c>
      <c r="BV49" s="34">
        <v>0</v>
      </c>
      <c r="BW49" s="34">
        <v>0</v>
      </c>
      <c r="BX49" s="34">
        <v>0</v>
      </c>
      <c r="BY49" s="34">
        <v>0</v>
      </c>
      <c r="BZ49" s="34">
        <v>0</v>
      </c>
      <c r="CA49" s="34">
        <v>0</v>
      </c>
      <c r="CB49" s="34">
        <v>0</v>
      </c>
      <c r="CC49" s="34">
        <v>0</v>
      </c>
      <c r="CD49" s="34">
        <v>0</v>
      </c>
      <c r="CE49" s="34">
        <v>0</v>
      </c>
      <c r="CF49" s="34">
        <v>0</v>
      </c>
      <c r="CG49" s="34">
        <v>0</v>
      </c>
      <c r="CH49" s="34">
        <v>0</v>
      </c>
      <c r="CI49" s="34">
        <v>881.14572781875722</v>
      </c>
      <c r="CJ49" s="34">
        <v>1290.4606081518484</v>
      </c>
      <c r="CK49" s="34">
        <v>1492.925262949158</v>
      </c>
      <c r="CL49" s="34">
        <v>1999.8110048729704</v>
      </c>
      <c r="CM49" s="34">
        <v>1849.9836424303573</v>
      </c>
      <c r="CN49" s="34">
        <v>1803.7246268705449</v>
      </c>
      <c r="CO49" s="34">
        <v>1643.6294930216884</v>
      </c>
      <c r="CP49" s="34">
        <v>1638.6705483347471</v>
      </c>
      <c r="CQ49" s="34">
        <v>1492.0853833519968</v>
      </c>
      <c r="CR49" s="34">
        <v>1490.8270047712497</v>
      </c>
      <c r="CS49" s="34">
        <v>1462.7172568630053</v>
      </c>
      <c r="CT49" s="34">
        <v>1597.713920331006</v>
      </c>
      <c r="CU49" s="34">
        <v>1641.2379267324709</v>
      </c>
      <c r="CV49" s="34">
        <v>0</v>
      </c>
      <c r="CW49" s="34">
        <v>0</v>
      </c>
      <c r="CX49" s="34">
        <v>0</v>
      </c>
      <c r="CY49" s="34">
        <v>0</v>
      </c>
      <c r="CZ49" s="34">
        <v>0</v>
      </c>
      <c r="DA49" s="34">
        <v>0</v>
      </c>
      <c r="DB49" s="34">
        <v>0</v>
      </c>
      <c r="DC49" s="34">
        <v>0</v>
      </c>
      <c r="DD49" s="34">
        <v>0</v>
      </c>
      <c r="DE49" s="34">
        <v>0</v>
      </c>
      <c r="DF49" s="34">
        <v>0</v>
      </c>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row>
    <row r="50" spans="2:159" x14ac:dyDescent="0.2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row>
    <row r="51" spans="2:159" x14ac:dyDescent="0.25">
      <c r="B51" s="21"/>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row>
    <row r="52" spans="2:159" x14ac:dyDescent="0.25">
      <c r="B52" s="22" t="s">
        <v>28</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row>
    <row r="53" spans="2:159" x14ac:dyDescent="0.25">
      <c r="B53" s="19" t="s">
        <v>14</v>
      </c>
      <c r="C53" s="41">
        <v>0.44417951334972439</v>
      </c>
      <c r="D53" s="41">
        <v>0.41975025016530704</v>
      </c>
      <c r="E53" s="41">
        <v>0.45381453592391952</v>
      </c>
      <c r="F53" s="41">
        <v>0.43986198189845732</v>
      </c>
      <c r="G53" s="41">
        <v>0.45436229374443737</v>
      </c>
      <c r="H53" s="41">
        <v>0.45450269965829876</v>
      </c>
      <c r="I53" s="41">
        <v>0.41601167361472935</v>
      </c>
      <c r="J53" s="41">
        <v>0.41097947403968943</v>
      </c>
      <c r="K53" s="41">
        <v>0.30754465346635346</v>
      </c>
      <c r="L53" s="41">
        <v>0.28698177215996884</v>
      </c>
      <c r="M53" s="41">
        <v>0.31202385420808254</v>
      </c>
      <c r="N53" s="41">
        <v>0.41886804419648221</v>
      </c>
      <c r="O53" s="41">
        <v>0.46382731700828278</v>
      </c>
      <c r="P53" s="41">
        <v>0.41469230530978685</v>
      </c>
      <c r="Q53" s="41">
        <v>0.40805102717221781</v>
      </c>
      <c r="R53" s="41">
        <v>0.45324384922664374</v>
      </c>
      <c r="S53" s="41">
        <v>0.47226019863995955</v>
      </c>
      <c r="T53" s="41">
        <v>0.47351343976865473</v>
      </c>
      <c r="U53" s="41">
        <v>0.50743392847462543</v>
      </c>
      <c r="V53" s="41">
        <v>0.57148367927529231</v>
      </c>
      <c r="W53" s="41">
        <v>0.54827335132943633</v>
      </c>
      <c r="X53" s="41">
        <v>0.54210921435227954</v>
      </c>
      <c r="Y53" s="41">
        <v>0.5617181133421586</v>
      </c>
      <c r="Z53" s="41">
        <v>0.59465736127775892</v>
      </c>
      <c r="AA53" s="41">
        <v>0.60581749439213262</v>
      </c>
      <c r="AB53" s="41">
        <v>0.53282142961767409</v>
      </c>
      <c r="AC53" s="41">
        <v>0.56168825346956308</v>
      </c>
      <c r="AD53" s="41">
        <v>0.52975431425634201</v>
      </c>
      <c r="AE53" s="41">
        <v>0.56302478130739586</v>
      </c>
      <c r="AF53" s="41">
        <v>0.72745571912924811</v>
      </c>
      <c r="AG53" s="41">
        <v>0.58734902652073206</v>
      </c>
      <c r="AH53" s="41">
        <v>0.56564575528142258</v>
      </c>
      <c r="AI53" s="41">
        <v>0.54144384482936314</v>
      </c>
      <c r="AJ53" s="41">
        <v>0.58837976252601554</v>
      </c>
      <c r="AK53" s="41">
        <v>0.64783137027594628</v>
      </c>
      <c r="AL53" s="41">
        <v>0.62857534596170694</v>
      </c>
      <c r="AM53" s="41">
        <v>0.6067548181978405</v>
      </c>
      <c r="AN53" s="41">
        <v>0.60066237010152057</v>
      </c>
      <c r="AO53" s="41">
        <v>0.62725642469336329</v>
      </c>
      <c r="AP53" s="41">
        <v>0.61460291698250225</v>
      </c>
      <c r="AQ53" s="41">
        <v>0.62181249660808946</v>
      </c>
      <c r="AR53" s="41">
        <v>0.60130648207093007</v>
      </c>
      <c r="AS53" s="41">
        <v>0.58112769026412125</v>
      </c>
      <c r="AT53" s="41">
        <v>0.57147070045242732</v>
      </c>
      <c r="AU53" s="41">
        <v>0.52929384748150421</v>
      </c>
      <c r="AV53" s="41">
        <v>0.55692022770944638</v>
      </c>
      <c r="AW53" s="41">
        <v>0.57494590096608733</v>
      </c>
      <c r="AX53" s="41">
        <v>0.59016883536704956</v>
      </c>
      <c r="AY53" s="41">
        <v>0.57693809035941745</v>
      </c>
      <c r="AZ53" s="41">
        <v>0.58548257981631158</v>
      </c>
      <c r="BA53" s="41">
        <v>0.58763519977554168</v>
      </c>
      <c r="BB53" s="41">
        <v>0.59244199166001832</v>
      </c>
      <c r="BC53" s="41">
        <v>0.57039970106864013</v>
      </c>
      <c r="BD53" s="41">
        <v>0.56322107748748418</v>
      </c>
      <c r="BE53" s="41">
        <v>0.53806224071177178</v>
      </c>
      <c r="BF53" s="41">
        <v>0.52143165711909734</v>
      </c>
      <c r="BG53" s="41">
        <v>0.52527032708785892</v>
      </c>
      <c r="BH53" s="41">
        <v>0.51879640229244717</v>
      </c>
      <c r="BI53" s="41">
        <v>0.43960753863202712</v>
      </c>
      <c r="BJ53" s="41">
        <v>0.56022402069704424</v>
      </c>
      <c r="BK53" s="41">
        <v>0.56171097833550243</v>
      </c>
      <c r="BL53" s="41">
        <v>0.58044886528936057</v>
      </c>
      <c r="BM53" s="41">
        <v>0.55850435707651624</v>
      </c>
      <c r="BN53" s="41">
        <v>0.56567988621550347</v>
      </c>
      <c r="BO53" s="41">
        <v>0.56938752207236754</v>
      </c>
      <c r="BP53" s="41">
        <v>0.54246706418654456</v>
      </c>
      <c r="BQ53" s="41">
        <v>0.53361490980620963</v>
      </c>
      <c r="BR53" s="41">
        <v>0.53746236424918381</v>
      </c>
      <c r="BS53" s="41">
        <v>0.54184061185863652</v>
      </c>
      <c r="BT53" s="41">
        <v>0.55104233913777845</v>
      </c>
      <c r="BU53" s="41">
        <v>0.54490570485104639</v>
      </c>
      <c r="BV53" s="41">
        <v>0.56304184310778294</v>
      </c>
      <c r="BW53" s="41">
        <v>0.55062840363019561</v>
      </c>
      <c r="BX53" s="41">
        <v>0.55099593361327204</v>
      </c>
      <c r="BY53" s="41">
        <v>0.56807485340395436</v>
      </c>
      <c r="BZ53" s="41">
        <v>0.56316409250616095</v>
      </c>
      <c r="CA53" s="41">
        <v>0.54400716647167091</v>
      </c>
      <c r="CB53" s="41">
        <v>0.54585327755206947</v>
      </c>
      <c r="CC53" s="41">
        <v>0.5441209847750158</v>
      </c>
      <c r="CD53" s="41">
        <v>0.54875437401611882</v>
      </c>
      <c r="CE53" s="41">
        <v>0.5556680097376081</v>
      </c>
      <c r="CF53" s="41">
        <v>0.56051893865861757</v>
      </c>
      <c r="CG53" s="41">
        <v>0.56776879207717423</v>
      </c>
      <c r="CH53" s="41">
        <v>0.55811120338471421</v>
      </c>
      <c r="CI53" s="41">
        <v>0.5670673998788206</v>
      </c>
      <c r="CJ53" s="41">
        <v>0.57252405611326629</v>
      </c>
      <c r="CK53" s="41">
        <v>0.58642080929685592</v>
      </c>
      <c r="CL53" s="41">
        <v>0.58879335026415158</v>
      </c>
      <c r="CM53" s="41">
        <v>0.56654264788776165</v>
      </c>
      <c r="CN53" s="41">
        <v>0.56826607637499749</v>
      </c>
      <c r="CO53" s="41">
        <v>0.58123493684603844</v>
      </c>
      <c r="CP53" s="41">
        <v>0.56942223384403945</v>
      </c>
      <c r="CQ53" s="41">
        <v>0.566975780659005</v>
      </c>
      <c r="CR53" s="41">
        <v>0.56280724895654932</v>
      </c>
      <c r="CS53" s="41">
        <v>0.56442802626024413</v>
      </c>
      <c r="CT53" s="41">
        <v>0.57455693476877401</v>
      </c>
      <c r="CU53" s="41">
        <v>0.58309318258577492</v>
      </c>
      <c r="CV53" s="41">
        <v>0</v>
      </c>
      <c r="CW53" s="41">
        <v>0</v>
      </c>
      <c r="CX53" s="41">
        <v>0</v>
      </c>
      <c r="CY53" s="41">
        <v>0</v>
      </c>
      <c r="CZ53" s="41">
        <v>0</v>
      </c>
      <c r="DA53" s="41">
        <v>0</v>
      </c>
      <c r="DB53" s="41">
        <v>0</v>
      </c>
      <c r="DC53" s="41">
        <v>0</v>
      </c>
      <c r="DD53" s="41">
        <v>0</v>
      </c>
      <c r="DE53" s="41">
        <v>0</v>
      </c>
      <c r="DF53" s="41">
        <v>0</v>
      </c>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row>
    <row r="54" spans="2:159" x14ac:dyDescent="0.25">
      <c r="B54" s="19" t="s">
        <v>15</v>
      </c>
      <c r="C54" s="41">
        <v>0.54164224377934034</v>
      </c>
      <c r="D54" s="41">
        <v>0.4120020201362985</v>
      </c>
      <c r="E54" s="41">
        <v>0.36404294010197807</v>
      </c>
      <c r="F54" s="41">
        <v>0.38101425783951615</v>
      </c>
      <c r="G54" s="41">
        <v>0.36496838225232886</v>
      </c>
      <c r="H54" s="41">
        <v>0.36886258350391621</v>
      </c>
      <c r="I54" s="41">
        <v>0.41484066217648197</v>
      </c>
      <c r="J54" s="41">
        <v>0.44011629854460693</v>
      </c>
      <c r="K54" s="41">
        <v>0.57245353904490381</v>
      </c>
      <c r="L54" s="41">
        <v>0.62617744928452801</v>
      </c>
      <c r="M54" s="41">
        <v>0.59670711434118118</v>
      </c>
      <c r="N54" s="41">
        <v>0.47501118358999023</v>
      </c>
      <c r="O54" s="41">
        <v>0.46474949621518036</v>
      </c>
      <c r="P54" s="41">
        <v>0.51763911028132914</v>
      </c>
      <c r="Q54" s="41">
        <v>0.53217262778640528</v>
      </c>
      <c r="R54" s="41">
        <v>0.48290561295820772</v>
      </c>
      <c r="S54" s="41">
        <v>0.46893173343203798</v>
      </c>
      <c r="T54" s="41">
        <v>0.50460861595189788</v>
      </c>
      <c r="U54" s="41">
        <v>0.45877289573247237</v>
      </c>
      <c r="V54" s="41">
        <v>0.39832463229067833</v>
      </c>
      <c r="W54" s="41">
        <v>0.42381116916410744</v>
      </c>
      <c r="X54" s="41">
        <v>0.4578907856477204</v>
      </c>
      <c r="Y54" s="41">
        <v>0.43828188665784135</v>
      </c>
      <c r="Z54" s="41">
        <v>0.40534263872224102</v>
      </c>
      <c r="AA54" s="41">
        <v>0.39418250560786733</v>
      </c>
      <c r="AB54" s="41">
        <v>0.46717857038232602</v>
      </c>
      <c r="AC54" s="41">
        <v>0.43831174653043697</v>
      </c>
      <c r="AD54" s="41">
        <v>0.47024568574365794</v>
      </c>
      <c r="AE54" s="41">
        <v>0.43697521869260403</v>
      </c>
      <c r="AF54" s="41">
        <v>0.272544280870752</v>
      </c>
      <c r="AG54" s="41">
        <v>0.41265097347926799</v>
      </c>
      <c r="AH54" s="41">
        <v>0.43435424471857748</v>
      </c>
      <c r="AI54" s="41">
        <v>0.45855615517063675</v>
      </c>
      <c r="AJ54" s="41">
        <v>0.41162023747398446</v>
      </c>
      <c r="AK54" s="41">
        <v>0.35216862972405366</v>
      </c>
      <c r="AL54" s="41">
        <v>0.37142465403829306</v>
      </c>
      <c r="AM54" s="41">
        <v>0.3932451818021595</v>
      </c>
      <c r="AN54" s="41">
        <v>0.39933762989847948</v>
      </c>
      <c r="AO54" s="41">
        <v>0.37274357530663677</v>
      </c>
      <c r="AP54" s="41">
        <v>0.38539708301749781</v>
      </c>
      <c r="AQ54" s="41">
        <v>0.37818750339191048</v>
      </c>
      <c r="AR54" s="41">
        <v>0.39869351792906982</v>
      </c>
      <c r="AS54" s="41">
        <v>0.41887230973587886</v>
      </c>
      <c r="AT54" s="41">
        <v>0.42852929954757274</v>
      </c>
      <c r="AU54" s="41">
        <v>0.47070615251849585</v>
      </c>
      <c r="AV54" s="41">
        <v>0.44307977229055356</v>
      </c>
      <c r="AW54" s="41">
        <v>0.42505409903391267</v>
      </c>
      <c r="AX54" s="41">
        <v>0.40983116463295044</v>
      </c>
      <c r="AY54" s="41">
        <v>0.42306190964058249</v>
      </c>
      <c r="AZ54" s="41">
        <v>0.41451742018368842</v>
      </c>
      <c r="BA54" s="41">
        <v>0.41236480022445837</v>
      </c>
      <c r="BB54" s="41">
        <v>0.40755800833998163</v>
      </c>
      <c r="BC54" s="41">
        <v>0.42960029893135998</v>
      </c>
      <c r="BD54" s="41">
        <v>0.43677892251251582</v>
      </c>
      <c r="BE54" s="41">
        <v>0.46193775928822822</v>
      </c>
      <c r="BF54" s="41">
        <v>0.47856834288090272</v>
      </c>
      <c r="BG54" s="41">
        <v>0.47472967291214102</v>
      </c>
      <c r="BH54" s="41">
        <v>0.48120359770755294</v>
      </c>
      <c r="BI54" s="41">
        <v>0.56039246136797283</v>
      </c>
      <c r="BJ54" s="41">
        <v>0.4397759793029557</v>
      </c>
      <c r="BK54" s="41">
        <v>0.43828902166449757</v>
      </c>
      <c r="BL54" s="41">
        <v>0.41955113471063932</v>
      </c>
      <c r="BM54" s="41">
        <v>0.44149564292348376</v>
      </c>
      <c r="BN54" s="41">
        <v>0.43432011378449648</v>
      </c>
      <c r="BO54" s="41">
        <v>0.43061247792763235</v>
      </c>
      <c r="BP54" s="41">
        <v>0.4575329358134555</v>
      </c>
      <c r="BQ54" s="41">
        <v>0.46638509019379043</v>
      </c>
      <c r="BR54" s="41">
        <v>0.46253763575081619</v>
      </c>
      <c r="BS54" s="41">
        <v>0.45815938814136348</v>
      </c>
      <c r="BT54" s="41">
        <v>0.44895766086222144</v>
      </c>
      <c r="BU54" s="41">
        <v>0.45509429514895366</v>
      </c>
      <c r="BV54" s="41">
        <v>0.43695815689221712</v>
      </c>
      <c r="BW54" s="41">
        <v>0.4493715963698045</v>
      </c>
      <c r="BX54" s="41">
        <v>0.44900406638672796</v>
      </c>
      <c r="BY54" s="41">
        <v>0.43192514659604575</v>
      </c>
      <c r="BZ54" s="41">
        <v>0.43683590749383905</v>
      </c>
      <c r="CA54" s="41">
        <v>0.45599283352832909</v>
      </c>
      <c r="CB54" s="41">
        <v>0.45414672244793064</v>
      </c>
      <c r="CC54" s="41">
        <v>0.45587901522498431</v>
      </c>
      <c r="CD54" s="41">
        <v>0.45124562598388113</v>
      </c>
      <c r="CE54" s="41">
        <v>0.44433199026239184</v>
      </c>
      <c r="CF54" s="41">
        <v>0.43948106134138243</v>
      </c>
      <c r="CG54" s="41">
        <v>0.43223120792282582</v>
      </c>
      <c r="CH54" s="41">
        <v>0.44188879661528574</v>
      </c>
      <c r="CI54" s="41">
        <v>0.4329326001211794</v>
      </c>
      <c r="CJ54" s="41">
        <v>0.42747594388673377</v>
      </c>
      <c r="CK54" s="41">
        <v>0.41357919070314403</v>
      </c>
      <c r="CL54" s="41">
        <v>0.41120664973584858</v>
      </c>
      <c r="CM54" s="41">
        <v>0.4334573521122384</v>
      </c>
      <c r="CN54" s="41">
        <v>0.43173392362500251</v>
      </c>
      <c r="CO54" s="41">
        <v>0.41876506315396156</v>
      </c>
      <c r="CP54" s="41">
        <v>0.43057776615596044</v>
      </c>
      <c r="CQ54" s="41">
        <v>0.43302421934099511</v>
      </c>
      <c r="CR54" s="41">
        <v>0.43719275104345057</v>
      </c>
      <c r="CS54" s="41">
        <v>0.43557197373975598</v>
      </c>
      <c r="CT54" s="41">
        <v>0.42544306523122605</v>
      </c>
      <c r="CU54" s="41">
        <v>0.41690681741422503</v>
      </c>
      <c r="CV54" s="41">
        <v>0</v>
      </c>
      <c r="CW54" s="41">
        <v>0</v>
      </c>
      <c r="CX54" s="41">
        <v>0</v>
      </c>
      <c r="CY54" s="41">
        <v>0</v>
      </c>
      <c r="CZ54" s="41">
        <v>0</v>
      </c>
      <c r="DA54" s="41">
        <v>0</v>
      </c>
      <c r="DB54" s="41">
        <v>0</v>
      </c>
      <c r="DC54" s="41">
        <v>0</v>
      </c>
      <c r="DD54" s="41">
        <v>0</v>
      </c>
      <c r="DE54" s="41">
        <v>0</v>
      </c>
      <c r="DF54" s="41">
        <v>0</v>
      </c>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row>
    <row r="55" spans="2:159" x14ac:dyDescent="0.25">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row>
    <row r="56" spans="2:159" x14ac:dyDescent="0.25">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row>
    <row r="57" spans="2:159" x14ac:dyDescent="0.25">
      <c r="B57" s="22" t="s">
        <v>29</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7"/>
      <c r="DH57" s="37"/>
      <c r="DI57" s="37"/>
      <c r="DJ57" s="37"/>
      <c r="DK57" s="37"/>
      <c r="DL57" s="37"/>
      <c r="DM57" s="37"/>
      <c r="DN57" s="37"/>
      <c r="DO57" s="37"/>
      <c r="DP57" s="37"/>
      <c r="DQ57" s="37"/>
      <c r="DR57" s="37"/>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row>
    <row r="58" spans="2:159" x14ac:dyDescent="0.25">
      <c r="B58" s="19" t="s">
        <v>14</v>
      </c>
      <c r="C58" s="41">
        <v>0.46448453478615731</v>
      </c>
      <c r="D58" s="41">
        <v>0.45504583028735301</v>
      </c>
      <c r="E58" s="41">
        <v>0.45382576348205739</v>
      </c>
      <c r="F58" s="41">
        <v>0.44031461644316133</v>
      </c>
      <c r="G58" s="41">
        <v>0.4401233597601879</v>
      </c>
      <c r="H58" s="41">
        <v>0.44557985265066941</v>
      </c>
      <c r="I58" s="41">
        <v>0.40619375477448155</v>
      </c>
      <c r="J58" s="41">
        <v>0.45383453237410071</v>
      </c>
      <c r="K58" s="41">
        <v>0.5026607770524405</v>
      </c>
      <c r="L58" s="41">
        <v>0.47342997748149346</v>
      </c>
      <c r="M58" s="41">
        <v>0.45162326268184322</v>
      </c>
      <c r="N58" s="41">
        <v>0.46497851256481931</v>
      </c>
      <c r="O58" s="41">
        <v>0.43035865143369878</v>
      </c>
      <c r="P58" s="41">
        <v>0.41556127635700452</v>
      </c>
      <c r="Q58" s="41">
        <v>0.51315385309502692</v>
      </c>
      <c r="R58" s="41">
        <v>0.51834311768366659</v>
      </c>
      <c r="S58" s="41">
        <v>0.53320729174787895</v>
      </c>
      <c r="T58" s="41">
        <v>0.54182411717846213</v>
      </c>
      <c r="U58" s="41">
        <v>0.55738353203802049</v>
      </c>
      <c r="V58" s="41">
        <v>0.5611412623443538</v>
      </c>
      <c r="W58" s="41">
        <v>0.49783011408993516</v>
      </c>
      <c r="X58" s="41">
        <v>0.46120228828659848</v>
      </c>
      <c r="Y58" s="41">
        <v>0.52648023467538263</v>
      </c>
      <c r="Z58" s="41">
        <v>0.53562355089514224</v>
      </c>
      <c r="AA58" s="41">
        <v>0.53700864372481061</v>
      </c>
      <c r="AB58" s="41">
        <v>0.58027395502963086</v>
      </c>
      <c r="AC58" s="41">
        <v>0.5863232105529661</v>
      </c>
      <c r="AD58" s="41">
        <v>0.59255742256705479</v>
      </c>
      <c r="AE58" s="41">
        <v>0.55608388074785242</v>
      </c>
      <c r="AF58" s="41">
        <v>0.558915188115362</v>
      </c>
      <c r="AG58" s="41">
        <v>0.56349489596324875</v>
      </c>
      <c r="AH58" s="41">
        <v>0.57821488281241873</v>
      </c>
      <c r="AI58" s="41">
        <v>0.60095469952193759</v>
      </c>
      <c r="AJ58" s="41">
        <v>0.55700287874511967</v>
      </c>
      <c r="AK58" s="41">
        <v>0.62814537550792016</v>
      </c>
      <c r="AL58" s="41">
        <v>0.63938211710014548</v>
      </c>
      <c r="AM58" s="41">
        <v>0.67599170853427148</v>
      </c>
      <c r="AN58" s="41">
        <v>0.68734931818310441</v>
      </c>
      <c r="AO58" s="41">
        <v>0.57180781046479112</v>
      </c>
      <c r="AP58" s="41">
        <v>0.70094507929407723</v>
      </c>
      <c r="AQ58" s="41">
        <v>0.69396927327752134</v>
      </c>
      <c r="AR58" s="41">
        <v>0.69897629795787752</v>
      </c>
      <c r="AS58" s="41">
        <v>0.74645634675570716</v>
      </c>
      <c r="AT58" s="41">
        <v>0.74508780373682471</v>
      </c>
      <c r="AU58" s="41">
        <v>0.74706899336405141</v>
      </c>
      <c r="AV58" s="41">
        <v>0.68701561434729808</v>
      </c>
      <c r="AW58" s="41">
        <v>0.68327002817723337</v>
      </c>
      <c r="AX58" s="41">
        <v>0.67923011373793785</v>
      </c>
      <c r="AY58" s="41">
        <v>0.67905787862772859</v>
      </c>
      <c r="AZ58" s="41">
        <v>0.67527454969689871</v>
      </c>
      <c r="BA58" s="41">
        <v>0.66581207592138081</v>
      </c>
      <c r="BB58" s="41">
        <v>0.62489116178593862</v>
      </c>
      <c r="BC58" s="41">
        <v>0.60910377046559738</v>
      </c>
      <c r="BD58" s="41">
        <v>0.59821169097321258</v>
      </c>
      <c r="BE58" s="41">
        <v>0.61027321922179523</v>
      </c>
      <c r="BF58" s="41">
        <v>0.60731367393333269</v>
      </c>
      <c r="BG58" s="41">
        <v>0.60827449155287683</v>
      </c>
      <c r="BH58" s="41">
        <v>0.60758255944128814</v>
      </c>
      <c r="BI58" s="41">
        <v>0.61261993529353498</v>
      </c>
      <c r="BJ58" s="41">
        <v>0.6224704024060651</v>
      </c>
      <c r="BK58" s="41">
        <v>0.61550007046939537</v>
      </c>
      <c r="BL58" s="41">
        <v>0.5993415514765239</v>
      </c>
      <c r="BM58" s="41">
        <v>0.60672549775089468</v>
      </c>
      <c r="BN58" s="41">
        <v>0.597453297568178</v>
      </c>
      <c r="BO58" s="41">
        <v>0.59785068617671766</v>
      </c>
      <c r="BP58" s="41">
        <v>0.59568097393133823</v>
      </c>
      <c r="BQ58" s="41">
        <v>0.64360848220119093</v>
      </c>
      <c r="BR58" s="41">
        <v>0.6605382934074413</v>
      </c>
      <c r="BS58" s="41">
        <v>0.66419619287690745</v>
      </c>
      <c r="BT58" s="41">
        <v>0.66454735731810355</v>
      </c>
      <c r="BU58" s="41">
        <v>0.67753653651409329</v>
      </c>
      <c r="BV58" s="41">
        <v>0.68486807516132742</v>
      </c>
      <c r="BW58" s="41">
        <v>0.68963627921509862</v>
      </c>
      <c r="BX58" s="41">
        <v>0.69134354418331367</v>
      </c>
      <c r="BY58" s="41">
        <v>0.68957251256497976</v>
      </c>
      <c r="BZ58" s="41">
        <v>0.68835365169275664</v>
      </c>
      <c r="CA58" s="41">
        <v>0.67767394897126831</v>
      </c>
      <c r="CB58" s="41">
        <v>0.66622500154626174</v>
      </c>
      <c r="CC58" s="41">
        <v>0.62147686772818678</v>
      </c>
      <c r="CD58" s="41">
        <v>0.63324820314148234</v>
      </c>
      <c r="CE58" s="41">
        <v>0.6578905749731162</v>
      </c>
      <c r="CF58" s="41">
        <v>0.64885737983151859</v>
      </c>
      <c r="CG58" s="41">
        <v>0.66836989558039372</v>
      </c>
      <c r="CH58" s="41">
        <v>0.66406649046439581</v>
      </c>
      <c r="CI58" s="41">
        <v>0.66394841375706737</v>
      </c>
      <c r="CJ58" s="41">
        <v>0.66320677950820695</v>
      </c>
      <c r="CK58" s="41">
        <v>0.66906084901950968</v>
      </c>
      <c r="CL58" s="41">
        <v>0.67368747338626855</v>
      </c>
      <c r="CM58" s="41">
        <v>0.63984340306476106</v>
      </c>
      <c r="CN58" s="41">
        <v>0.63115290349274156</v>
      </c>
      <c r="CO58" s="41">
        <v>0.6356562717793578</v>
      </c>
      <c r="CP58" s="41">
        <v>0.63604892175440286</v>
      </c>
      <c r="CQ58" s="41">
        <v>0.63625731035755972</v>
      </c>
      <c r="CR58" s="41">
        <v>0.63237003831616556</v>
      </c>
      <c r="CS58" s="41">
        <v>0.6273279012725278</v>
      </c>
      <c r="CT58" s="41">
        <v>0.6246744146394545</v>
      </c>
      <c r="CU58" s="41">
        <v>0.62705338024779433</v>
      </c>
      <c r="CV58" s="41">
        <v>0</v>
      </c>
      <c r="CW58" s="41">
        <v>0</v>
      </c>
      <c r="CX58" s="41">
        <v>0</v>
      </c>
      <c r="CY58" s="41">
        <v>0</v>
      </c>
      <c r="CZ58" s="41">
        <v>0</v>
      </c>
      <c r="DA58" s="41">
        <v>0</v>
      </c>
      <c r="DB58" s="41">
        <v>0</v>
      </c>
      <c r="DC58" s="41">
        <v>0</v>
      </c>
      <c r="DD58" s="41">
        <v>0</v>
      </c>
      <c r="DE58" s="41">
        <v>0</v>
      </c>
      <c r="DF58" s="41">
        <v>0</v>
      </c>
      <c r="DG58" s="37"/>
      <c r="DH58" s="37"/>
      <c r="DI58" s="37"/>
      <c r="DJ58" s="37"/>
      <c r="DK58" s="37"/>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row>
    <row r="59" spans="2:159" x14ac:dyDescent="0.25">
      <c r="B59" s="19" t="s">
        <v>15</v>
      </c>
      <c r="C59" s="41">
        <v>0.24827560979513077</v>
      </c>
      <c r="D59" s="41">
        <v>0.27384130911544735</v>
      </c>
      <c r="E59" s="41">
        <v>0.23966319916245296</v>
      </c>
      <c r="F59" s="41">
        <v>0.23252205822832628</v>
      </c>
      <c r="G59" s="41">
        <v>0.22264975525087063</v>
      </c>
      <c r="H59" s="41">
        <v>0.22268683057044097</v>
      </c>
      <c r="I59" s="41">
        <v>0.32030439407043998</v>
      </c>
      <c r="J59" s="41">
        <v>0.33540887290167865</v>
      </c>
      <c r="K59" s="41">
        <v>0.32452891881293028</v>
      </c>
      <c r="L59" s="41">
        <v>0.34766481272482469</v>
      </c>
      <c r="M59" s="41">
        <v>0.37428846378807645</v>
      </c>
      <c r="N59" s="41">
        <v>0.34497260523170631</v>
      </c>
      <c r="O59" s="41">
        <v>0.41120580893454606</v>
      </c>
      <c r="P59" s="41">
        <v>0.4427113031860006</v>
      </c>
      <c r="Q59" s="41">
        <v>0.30805892824102132</v>
      </c>
      <c r="R59" s="41">
        <v>0.30579157210102847</v>
      </c>
      <c r="S59" s="41">
        <v>0.29869286488861796</v>
      </c>
      <c r="T59" s="41">
        <v>0.28808569269250128</v>
      </c>
      <c r="U59" s="41">
        <v>0.28136530381555658</v>
      </c>
      <c r="V59" s="41">
        <v>0.27481064834693003</v>
      </c>
      <c r="W59" s="41">
        <v>0.36408936217347632</v>
      </c>
      <c r="X59" s="41">
        <v>0.53879771171340152</v>
      </c>
      <c r="Y59" s="41">
        <v>0.47351976532461737</v>
      </c>
      <c r="Z59" s="41">
        <v>0.4643764491048577</v>
      </c>
      <c r="AA59" s="41">
        <v>0.46299135627518945</v>
      </c>
      <c r="AB59" s="41">
        <v>0.41972604497036908</v>
      </c>
      <c r="AC59" s="41">
        <v>0.4136767894470339</v>
      </c>
      <c r="AD59" s="41">
        <v>0.40744257743294515</v>
      </c>
      <c r="AE59" s="41">
        <v>0.44391611925214752</v>
      </c>
      <c r="AF59" s="41">
        <v>0.44108481188463805</v>
      </c>
      <c r="AG59" s="41">
        <v>0.43650510403675113</v>
      </c>
      <c r="AH59" s="41">
        <v>0.42178511718758133</v>
      </c>
      <c r="AI59" s="41">
        <v>0.39904530047806247</v>
      </c>
      <c r="AJ59" s="41">
        <v>0.44299712125488028</v>
      </c>
      <c r="AK59" s="41">
        <v>0.37185462449207984</v>
      </c>
      <c r="AL59" s="41">
        <v>0.36061788289985447</v>
      </c>
      <c r="AM59" s="41">
        <v>0.32400829146572846</v>
      </c>
      <c r="AN59" s="41">
        <v>0.31265068181689554</v>
      </c>
      <c r="AO59" s="41">
        <v>0.42819218953520893</v>
      </c>
      <c r="AP59" s="41">
        <v>0.29905492070592271</v>
      </c>
      <c r="AQ59" s="41">
        <v>0.30603072672247872</v>
      </c>
      <c r="AR59" s="41">
        <v>0.30102370204212253</v>
      </c>
      <c r="AS59" s="41">
        <v>0.25354365324429279</v>
      </c>
      <c r="AT59" s="41">
        <v>0.25491219626317524</v>
      </c>
      <c r="AU59" s="41">
        <v>0.25293100663594864</v>
      </c>
      <c r="AV59" s="41">
        <v>0.31298438565270187</v>
      </c>
      <c r="AW59" s="41">
        <v>0.31672997182276663</v>
      </c>
      <c r="AX59" s="41">
        <v>0.3207698862620621</v>
      </c>
      <c r="AY59" s="41">
        <v>0.32094212137227146</v>
      </c>
      <c r="AZ59" s="41">
        <v>0.32472545030310135</v>
      </c>
      <c r="BA59" s="41">
        <v>0.33418792407861914</v>
      </c>
      <c r="BB59" s="41">
        <v>0.37510883821406138</v>
      </c>
      <c r="BC59" s="41">
        <v>0.39089622953440256</v>
      </c>
      <c r="BD59" s="41">
        <v>0.40178830902678742</v>
      </c>
      <c r="BE59" s="41">
        <v>0.38972678077820483</v>
      </c>
      <c r="BF59" s="41">
        <v>0.39268632606666726</v>
      </c>
      <c r="BG59" s="41">
        <v>0.39172550844712306</v>
      </c>
      <c r="BH59" s="41">
        <v>0.39241744055871181</v>
      </c>
      <c r="BI59" s="41">
        <v>0.38738006470646508</v>
      </c>
      <c r="BJ59" s="41">
        <v>0.37752959759393484</v>
      </c>
      <c r="BK59" s="41">
        <v>0.38449992953060463</v>
      </c>
      <c r="BL59" s="41">
        <v>0.40065844852347621</v>
      </c>
      <c r="BM59" s="41">
        <v>0.39327450224910521</v>
      </c>
      <c r="BN59" s="41">
        <v>0.40254670243182189</v>
      </c>
      <c r="BO59" s="41">
        <v>0.40214931382328223</v>
      </c>
      <c r="BP59" s="41">
        <v>0.40431902606866166</v>
      </c>
      <c r="BQ59" s="41">
        <v>0.35639151779880907</v>
      </c>
      <c r="BR59" s="41">
        <v>0.33946170659255881</v>
      </c>
      <c r="BS59" s="41">
        <v>0.3358038071230926</v>
      </c>
      <c r="BT59" s="41">
        <v>0.33545264268189656</v>
      </c>
      <c r="BU59" s="41">
        <v>0.32246346348590671</v>
      </c>
      <c r="BV59" s="41">
        <v>0.31513192483867253</v>
      </c>
      <c r="BW59" s="41">
        <v>0.31036372078490132</v>
      </c>
      <c r="BX59" s="41">
        <v>0.30865645581668627</v>
      </c>
      <c r="BY59" s="41">
        <v>0.31042748743502036</v>
      </c>
      <c r="BZ59" s="41">
        <v>0.31164634830724325</v>
      </c>
      <c r="CA59" s="41">
        <v>0.32232605102873169</v>
      </c>
      <c r="CB59" s="41">
        <v>0.33377499845373831</v>
      </c>
      <c r="CC59" s="41">
        <v>0.37852313227181333</v>
      </c>
      <c r="CD59" s="41">
        <v>0.36675179685851755</v>
      </c>
      <c r="CE59" s="41">
        <v>0.34210942502688385</v>
      </c>
      <c r="CF59" s="41">
        <v>0.35114262016848136</v>
      </c>
      <c r="CG59" s="41">
        <v>0.33163010441960628</v>
      </c>
      <c r="CH59" s="41">
        <v>0.3359335095356043</v>
      </c>
      <c r="CI59" s="41">
        <v>0.33605158624293258</v>
      </c>
      <c r="CJ59" s="41">
        <v>0.33679322049179311</v>
      </c>
      <c r="CK59" s="41">
        <v>0.33093915098049032</v>
      </c>
      <c r="CL59" s="41">
        <v>0.32631252661373145</v>
      </c>
      <c r="CM59" s="41">
        <v>0.36015659693523899</v>
      </c>
      <c r="CN59" s="41">
        <v>0.36884709650725844</v>
      </c>
      <c r="CO59" s="41">
        <v>0.3643437282206422</v>
      </c>
      <c r="CP59" s="41">
        <v>0.36395107824559708</v>
      </c>
      <c r="CQ59" s="41">
        <v>0.36374268964244033</v>
      </c>
      <c r="CR59" s="41">
        <v>0.36762996168383433</v>
      </c>
      <c r="CS59" s="41">
        <v>0.3726720987274722</v>
      </c>
      <c r="CT59" s="41">
        <v>0.3753255853605455</v>
      </c>
      <c r="CU59" s="41">
        <v>0.37294661975220561</v>
      </c>
      <c r="CV59" s="41">
        <v>0</v>
      </c>
      <c r="CW59" s="41">
        <v>0</v>
      </c>
      <c r="CX59" s="41">
        <v>0</v>
      </c>
      <c r="CY59" s="41">
        <v>0</v>
      </c>
      <c r="CZ59" s="41">
        <v>0</v>
      </c>
      <c r="DA59" s="41">
        <v>0</v>
      </c>
      <c r="DB59" s="41">
        <v>0</v>
      </c>
      <c r="DC59" s="41">
        <v>0</v>
      </c>
      <c r="DD59" s="41">
        <v>0</v>
      </c>
      <c r="DE59" s="41">
        <v>0</v>
      </c>
      <c r="DF59" s="41">
        <v>0</v>
      </c>
      <c r="DG59" s="37"/>
      <c r="DH59" s="37"/>
      <c r="DI59" s="37"/>
      <c r="DJ59" s="37"/>
      <c r="DK59" s="37"/>
      <c r="DL59" s="37"/>
      <c r="DM59" s="37"/>
      <c r="DN59" s="37"/>
      <c r="DO59" s="37"/>
      <c r="DP59" s="37"/>
      <c r="DQ59" s="37"/>
      <c r="DR59" s="37"/>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row>
    <row r="60" spans="2:159" x14ac:dyDescent="0.2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row>
    <row r="61" spans="2:159" x14ac:dyDescent="0.25">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2:159" x14ac:dyDescent="0.25">
      <c r="B62" s="28" t="s">
        <v>27</v>
      </c>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2:159" x14ac:dyDescent="0.25">
      <c r="B63" s="29" t="s">
        <v>21</v>
      </c>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159" ht="10.5" customHeight="1" x14ac:dyDescent="0.25">
      <c r="B64" s="30" t="s">
        <v>22</v>
      </c>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ht="10.5" customHeight="1" x14ac:dyDescent="0.25">
      <c r="B65" s="30" t="s">
        <v>23</v>
      </c>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ht="5.25" customHeight="1" x14ac:dyDescent="0.25"/>
    <row r="67" spans="2:26" x14ac:dyDescent="0.25">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2:26" x14ac:dyDescent="0.25">
      <c r="B68" s="29" t="s">
        <v>33</v>
      </c>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2:26" x14ac:dyDescent="0.25"/>
    <row r="70" spans="2:26" hidden="1" x14ac:dyDescent="0.25"/>
    <row r="71" spans="2:26" hidden="1" x14ac:dyDescent="0.25"/>
    <row r="72" spans="2:26" hidden="1" x14ac:dyDescent="0.25"/>
    <row r="73" spans="2:26" hidden="1" x14ac:dyDescent="0.25"/>
    <row r="74" spans="2:26" hidden="1" x14ac:dyDescent="0.25">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2:26" hidden="1" x14ac:dyDescent="0.25">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2:26" x14ac:dyDescent="0.25"/>
    <row r="77" spans="2:26" x14ac:dyDescent="0.25"/>
    <row r="78" spans="2:26" x14ac:dyDescent="0.25"/>
    <row r="79" spans="2:26" x14ac:dyDescent="0.25"/>
    <row r="80" spans="2:26"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workbookViewId="0">
      <selection activeCell="C34" sqref="C34:N38"/>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s="15" customFormat="1" ht="18" customHeight="1" x14ac:dyDescent="0.25">
      <c r="B6" s="16"/>
      <c r="C6" s="51" t="s">
        <v>73</v>
      </c>
      <c r="D6" s="51"/>
      <c r="E6" s="51"/>
      <c r="F6" s="51"/>
      <c r="G6" s="51"/>
      <c r="H6" s="51"/>
      <c r="I6" s="51"/>
      <c r="J6" s="51"/>
      <c r="K6" s="51"/>
      <c r="L6" s="51"/>
      <c r="M6" s="51"/>
      <c r="N6" s="51"/>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1239.8589999999999</v>
      </c>
      <c r="D8" s="8">
        <v>1153.693</v>
      </c>
      <c r="E8" s="8">
        <v>1155.3150000000001</v>
      </c>
      <c r="F8" s="8">
        <v>1246.8530000000001</v>
      </c>
      <c r="G8" s="8">
        <v>1187.4000000000001</v>
      </c>
      <c r="H8" s="8">
        <v>1228.3419999999999</v>
      </c>
      <c r="I8" s="8">
        <v>1253.8455906667241</v>
      </c>
      <c r="J8" s="8">
        <v>1277.28466</v>
      </c>
      <c r="K8" s="8">
        <v>1403.1639999999998</v>
      </c>
      <c r="L8" s="8">
        <v>1173.8413300000002</v>
      </c>
      <c r="M8" s="8">
        <v>1359.27133</v>
      </c>
      <c r="N8" s="8">
        <v>1397.1113300000002</v>
      </c>
    </row>
    <row r="9" spans="1:14" x14ac:dyDescent="0.25">
      <c r="B9" s="2">
        <v>2016</v>
      </c>
      <c r="C9" s="8">
        <v>1458.367</v>
      </c>
      <c r="D9" s="8">
        <v>1463.5694934066578</v>
      </c>
      <c r="E9" s="8">
        <v>1017.1997776811047</v>
      </c>
      <c r="F9" s="8">
        <v>1538.0720000000001</v>
      </c>
      <c r="G9" s="8">
        <v>1572.1819999999998</v>
      </c>
      <c r="H9" s="8">
        <v>1609.3549999999998</v>
      </c>
      <c r="I9" s="8">
        <v>1910.7400000000002</v>
      </c>
      <c r="J9" s="8">
        <v>1940.578</v>
      </c>
      <c r="K9" s="8">
        <v>1955.7784020999998</v>
      </c>
      <c r="L9" s="8">
        <v>2041.6673460159998</v>
      </c>
      <c r="M9" s="8">
        <v>2042.6990103798396</v>
      </c>
      <c r="N9" s="8">
        <v>2013.7519999999997</v>
      </c>
    </row>
    <row r="10" spans="1:14" x14ac:dyDescent="0.25">
      <c r="B10" s="2">
        <v>2017</v>
      </c>
      <c r="C10" s="8">
        <v>2054.5480199999997</v>
      </c>
      <c r="D10" s="8">
        <v>2115.4639999999999</v>
      </c>
      <c r="E10" s="8">
        <v>2111.3420000000001</v>
      </c>
      <c r="F10" s="8">
        <v>1905.3510000000001</v>
      </c>
      <c r="G10" s="8">
        <v>1920.4790000000003</v>
      </c>
      <c r="H10" s="8">
        <v>1854.713</v>
      </c>
      <c r="I10" s="8">
        <v>1949.204</v>
      </c>
      <c r="J10" s="8">
        <v>1993.991</v>
      </c>
      <c r="K10" s="8">
        <v>2037.8095957152946</v>
      </c>
      <c r="L10" s="8">
        <v>2053.5810000000001</v>
      </c>
      <c r="M10" s="8">
        <v>2069.3449999999998</v>
      </c>
      <c r="N10" s="8">
        <v>2111.9960000000001</v>
      </c>
    </row>
    <row r="11" spans="1:14" x14ac:dyDescent="0.25">
      <c r="B11" s="2">
        <v>2018</v>
      </c>
      <c r="C11" s="8">
        <v>2126.4295184608645</v>
      </c>
      <c r="D11" s="8">
        <v>2086.116</v>
      </c>
      <c r="E11" s="8">
        <v>2154.19</v>
      </c>
      <c r="F11" s="8">
        <v>2172.692</v>
      </c>
      <c r="G11" s="8">
        <v>2181.4260769458797</v>
      </c>
      <c r="H11" s="8">
        <v>2190.2160000000003</v>
      </c>
      <c r="I11" s="8">
        <v>2142.8399999999997</v>
      </c>
      <c r="J11" s="8">
        <v>2110.076</v>
      </c>
      <c r="K11" s="8">
        <v>2137.0722570067296</v>
      </c>
      <c r="L11" s="8">
        <v>2119.873</v>
      </c>
      <c r="M11" s="8">
        <v>2140.8719999999998</v>
      </c>
      <c r="N11" s="8">
        <v>2221.5679999999998</v>
      </c>
    </row>
    <row r="12" spans="1:14" x14ac:dyDescent="0.25">
      <c r="B12" s="2">
        <v>2019</v>
      </c>
      <c r="C12" s="8">
        <v>2285.0770000000002</v>
      </c>
      <c r="D12" s="8">
        <v>2284.0410000000002</v>
      </c>
      <c r="E12" s="8">
        <v>2268.4009261499432</v>
      </c>
      <c r="F12" s="8">
        <v>2286.9512313276</v>
      </c>
      <c r="G12" s="8">
        <v>2334.8686759821198</v>
      </c>
      <c r="H12" s="8">
        <v>2327.4930824624771</v>
      </c>
      <c r="I12" s="8">
        <v>2123.0406585110081</v>
      </c>
      <c r="J12" s="8">
        <v>2210.3940783492112</v>
      </c>
      <c r="K12" s="8">
        <v>2253.9162723722275</v>
      </c>
      <c r="L12" s="8">
        <v>2254.1923268107148</v>
      </c>
      <c r="M12" s="8">
        <v>2226.8786523239992</v>
      </c>
      <c r="N12" s="8">
        <v>2131.5795527213004</v>
      </c>
    </row>
    <row r="13" spans="1:14" x14ac:dyDescent="0.25">
      <c r="B13" s="2">
        <v>2020</v>
      </c>
      <c r="C13" s="8">
        <v>2174.0680000000002</v>
      </c>
      <c r="D13" s="8">
        <v>2173.9629999999997</v>
      </c>
      <c r="E13" s="8">
        <v>2238.0639999999999</v>
      </c>
      <c r="F13" s="8">
        <v>2235.6880000000001</v>
      </c>
      <c r="G13" s="8">
        <v>2384.721</v>
      </c>
      <c r="H13" s="8">
        <v>2470.0940000000001</v>
      </c>
      <c r="I13" s="8">
        <v>2589.895</v>
      </c>
      <c r="J13" s="8">
        <v>2677.1730000000002</v>
      </c>
      <c r="K13" s="8">
        <v>2811.2509999999997</v>
      </c>
      <c r="L13" s="8">
        <v>2850.4940000000006</v>
      </c>
      <c r="M13" s="8">
        <v>2862.02</v>
      </c>
      <c r="N13" s="8">
        <v>2885.5720000000001</v>
      </c>
    </row>
    <row r="14" spans="1:14" x14ac:dyDescent="0.25">
      <c r="B14" s="2">
        <v>2021</v>
      </c>
      <c r="C14" s="8">
        <v>2912.8190000000004</v>
      </c>
      <c r="D14" s="8">
        <v>0</v>
      </c>
      <c r="E14" s="8">
        <v>0</v>
      </c>
      <c r="F14" s="8">
        <v>0</v>
      </c>
      <c r="G14" s="8">
        <v>0</v>
      </c>
      <c r="H14" s="8">
        <v>0</v>
      </c>
      <c r="I14" s="8">
        <v>0</v>
      </c>
      <c r="J14" s="8">
        <v>0</v>
      </c>
      <c r="K14" s="8">
        <v>0</v>
      </c>
      <c r="L14" s="8">
        <v>0</v>
      </c>
      <c r="M14" s="8">
        <v>0</v>
      </c>
      <c r="N14" s="8">
        <v>0</v>
      </c>
    </row>
    <row r="15" spans="1:14" x14ac:dyDescent="0.25">
      <c r="C15" s="4"/>
    </row>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row r="28" spans="1:14" x14ac:dyDescent="0.25"/>
    <row r="29" spans="1:14" x14ac:dyDescent="0.25">
      <c r="D29" s="4"/>
    </row>
    <row r="30" spans="1:14" x14ac:dyDescent="0.25">
      <c r="D30" s="4"/>
    </row>
    <row r="31" spans="1:14" ht="18.75" x14ac:dyDescent="0.3">
      <c r="A31" s="7"/>
    </row>
    <row r="32" spans="1:14" ht="21" x14ac:dyDescent="0.35">
      <c r="C32" s="52" t="s">
        <v>76</v>
      </c>
      <c r="D32" s="52"/>
      <c r="E32" s="52"/>
      <c r="F32" s="52"/>
      <c r="G32" s="52"/>
      <c r="H32" s="52"/>
      <c r="I32" s="52"/>
      <c r="J32" s="52"/>
      <c r="K32" s="52"/>
      <c r="L32" s="52"/>
      <c r="M32" s="52"/>
      <c r="N32" s="52"/>
    </row>
    <row r="33" spans="2:14" x14ac:dyDescent="0.25">
      <c r="C33" s="5" t="s">
        <v>0</v>
      </c>
      <c r="D33" s="5" t="s">
        <v>1</v>
      </c>
      <c r="E33" s="5" t="s">
        <v>2</v>
      </c>
      <c r="F33" s="5" t="s">
        <v>3</v>
      </c>
      <c r="G33" s="5" t="s">
        <v>4</v>
      </c>
      <c r="H33" s="5" t="s">
        <v>5</v>
      </c>
      <c r="I33" s="5" t="s">
        <v>6</v>
      </c>
      <c r="J33" s="5" t="s">
        <v>7</v>
      </c>
      <c r="K33" s="5" t="s">
        <v>8</v>
      </c>
      <c r="L33" s="5" t="s">
        <v>9</v>
      </c>
      <c r="M33" s="5" t="s">
        <v>10</v>
      </c>
      <c r="N33" s="5" t="s">
        <v>11</v>
      </c>
    </row>
    <row r="34" spans="2:14" x14ac:dyDescent="0.25">
      <c r="B34" s="11" t="s">
        <v>14</v>
      </c>
      <c r="C34" s="12">
        <v>1826.4930000000002</v>
      </c>
      <c r="D34" s="12">
        <v>0</v>
      </c>
      <c r="E34" s="12">
        <v>0</v>
      </c>
      <c r="F34" s="12">
        <v>0</v>
      </c>
      <c r="G34" s="12">
        <v>0</v>
      </c>
      <c r="H34" s="12">
        <v>0</v>
      </c>
      <c r="I34" s="12">
        <v>0</v>
      </c>
      <c r="J34" s="12">
        <v>0</v>
      </c>
      <c r="K34" s="12">
        <v>0</v>
      </c>
      <c r="L34" s="12">
        <v>0</v>
      </c>
      <c r="M34" s="12">
        <v>0</v>
      </c>
      <c r="N34" s="12">
        <v>0</v>
      </c>
    </row>
    <row r="35" spans="2:14" x14ac:dyDescent="0.25">
      <c r="B35" s="11" t="s">
        <v>15</v>
      </c>
      <c r="C35" s="12">
        <v>1086.326</v>
      </c>
      <c r="D35" s="12">
        <v>0</v>
      </c>
      <c r="E35" s="12">
        <v>0</v>
      </c>
      <c r="F35" s="12">
        <v>0</v>
      </c>
      <c r="G35" s="12">
        <v>0</v>
      </c>
      <c r="H35" s="12">
        <v>0</v>
      </c>
      <c r="I35" s="12">
        <v>0</v>
      </c>
      <c r="J35" s="12">
        <v>0</v>
      </c>
      <c r="K35" s="12">
        <v>0</v>
      </c>
      <c r="L35" s="12">
        <v>0</v>
      </c>
      <c r="M35" s="12">
        <v>0</v>
      </c>
      <c r="N35" s="12">
        <v>0</v>
      </c>
    </row>
    <row r="36" spans="2:14" x14ac:dyDescent="0.25">
      <c r="B36" s="10"/>
      <c r="C36" s="5"/>
      <c r="D36" s="5"/>
      <c r="E36" s="5"/>
      <c r="F36" s="5"/>
      <c r="G36" s="5"/>
      <c r="H36" s="5"/>
      <c r="I36" s="5"/>
      <c r="J36" s="5"/>
      <c r="K36" s="5"/>
      <c r="L36" s="5"/>
      <c r="M36" s="5"/>
      <c r="N36" s="5"/>
    </row>
    <row r="37" spans="2:14" x14ac:dyDescent="0.25">
      <c r="B37" s="2" t="s">
        <v>14</v>
      </c>
      <c r="C37" s="9">
        <v>0.62705338024779433</v>
      </c>
      <c r="D37" s="9">
        <v>0</v>
      </c>
      <c r="E37" s="9">
        <v>0</v>
      </c>
      <c r="F37" s="9">
        <v>0</v>
      </c>
      <c r="G37" s="9">
        <v>0</v>
      </c>
      <c r="H37" s="9">
        <v>0</v>
      </c>
      <c r="I37" s="9">
        <v>0</v>
      </c>
      <c r="J37" s="9">
        <v>0</v>
      </c>
      <c r="K37" s="9">
        <v>0</v>
      </c>
      <c r="L37" s="9">
        <v>0</v>
      </c>
      <c r="M37" s="9">
        <v>0</v>
      </c>
      <c r="N37" s="9">
        <v>0</v>
      </c>
    </row>
    <row r="38" spans="2:14" x14ac:dyDescent="0.25">
      <c r="B38" s="2" t="s">
        <v>15</v>
      </c>
      <c r="C38" s="9">
        <v>0.37294661975220561</v>
      </c>
      <c r="D38" s="9">
        <v>0</v>
      </c>
      <c r="E38" s="9">
        <v>0</v>
      </c>
      <c r="F38" s="9">
        <v>0</v>
      </c>
      <c r="G38" s="9">
        <v>0</v>
      </c>
      <c r="H38" s="9">
        <v>0</v>
      </c>
      <c r="I38" s="9">
        <v>0</v>
      </c>
      <c r="J38" s="9">
        <v>0</v>
      </c>
      <c r="K38" s="9">
        <v>0</v>
      </c>
      <c r="L38" s="9">
        <v>0</v>
      </c>
      <c r="M38" s="9">
        <v>0</v>
      </c>
      <c r="N38" s="9">
        <v>0</v>
      </c>
    </row>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2:N32"/>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showGridLines="0" topLeftCell="B1" workbookViewId="0">
      <selection activeCell="C95" sqref="C95"/>
    </sheetView>
  </sheetViews>
  <sheetFormatPr baseColWidth="10" defaultRowHeight="15" x14ac:dyDescent="0.25"/>
  <cols>
    <col min="1" max="1" width="13.42578125" customWidth="1"/>
  </cols>
  <sheetData>
    <row r="1" spans="1:15" s="1" customFormat="1" x14ac:dyDescent="0.25"/>
    <row r="2" spans="1:15" s="1" customFormat="1" ht="31.5" x14ac:dyDescent="0.5">
      <c r="A2" s="3"/>
      <c r="C2" s="17"/>
    </row>
    <row r="3" spans="1:15" s="1" customFormat="1" x14ac:dyDescent="0.25"/>
    <row r="4" spans="1:15" s="1" customFormat="1" ht="18.75" x14ac:dyDescent="0.3">
      <c r="A4" s="7"/>
    </row>
    <row r="5" spans="1:15" s="1" customFormat="1" ht="18.75" x14ac:dyDescent="0.3">
      <c r="A5" s="7"/>
    </row>
    <row r="6" spans="1:15" s="1" customFormat="1" ht="21" x14ac:dyDescent="0.35">
      <c r="C6" s="53" t="s">
        <v>36</v>
      </c>
      <c r="D6" s="52"/>
      <c r="E6" s="52"/>
      <c r="F6" s="52"/>
      <c r="G6" s="52"/>
      <c r="H6" s="52"/>
      <c r="I6" s="52"/>
      <c r="J6" s="52"/>
      <c r="K6" s="52"/>
      <c r="L6" s="52"/>
      <c r="M6" s="52"/>
      <c r="N6" s="52"/>
      <c r="O6" s="52"/>
    </row>
    <row r="7" spans="1:15" s="1" customFormat="1" x14ac:dyDescent="0.25">
      <c r="C7" s="5" t="s">
        <v>0</v>
      </c>
      <c r="D7" s="5" t="s">
        <v>1</v>
      </c>
      <c r="E7" s="5" t="s">
        <v>2</v>
      </c>
      <c r="F7" s="5" t="s">
        <v>3</v>
      </c>
      <c r="G7" s="5" t="s">
        <v>4</v>
      </c>
      <c r="H7" s="5" t="s">
        <v>5</v>
      </c>
      <c r="I7" s="5" t="s">
        <v>6</v>
      </c>
      <c r="J7" s="5" t="s">
        <v>7</v>
      </c>
      <c r="K7" s="5" t="s">
        <v>8</v>
      </c>
      <c r="L7" s="5" t="s">
        <v>9</v>
      </c>
      <c r="M7" s="5" t="s">
        <v>10</v>
      </c>
      <c r="N7" s="5" t="s">
        <v>11</v>
      </c>
      <c r="O7" s="14" t="s">
        <v>16</v>
      </c>
    </row>
    <row r="8" spans="1:15" s="1" customFormat="1" hidden="1" x14ac:dyDescent="0.25">
      <c r="B8" s="2">
        <v>2015</v>
      </c>
      <c r="C8" s="8">
        <v>289176.38639619021</v>
      </c>
      <c r="D8" s="8">
        <v>161868.11162000001</v>
      </c>
      <c r="E8" s="8">
        <v>183441.53998369596</v>
      </c>
      <c r="F8" s="8">
        <v>189156.29277647188</v>
      </c>
      <c r="G8" s="8">
        <v>207409.52743020313</v>
      </c>
      <c r="H8" s="8">
        <v>244374.07026980998</v>
      </c>
      <c r="I8" s="8">
        <v>273645.8</v>
      </c>
      <c r="J8" s="8">
        <v>262671.89391077735</v>
      </c>
      <c r="K8" s="8">
        <v>279109.79300000001</v>
      </c>
      <c r="L8" s="8">
        <v>223137.97873562499</v>
      </c>
      <c r="M8" s="8">
        <v>226135.94319999998</v>
      </c>
      <c r="N8" s="8">
        <v>245226.36515557911</v>
      </c>
      <c r="O8" s="13">
        <f t="shared" ref="O8:O11" si="0">SUM(C8:N8)</f>
        <v>2785353.7024783525</v>
      </c>
    </row>
    <row r="9" spans="1:15" s="1" customFormat="1" x14ac:dyDescent="0.25">
      <c r="B9" s="2">
        <v>2016</v>
      </c>
      <c r="C9" s="8">
        <v>257238.22690099606</v>
      </c>
      <c r="D9" s="8">
        <v>274182.92799295625</v>
      </c>
      <c r="E9" s="8">
        <v>267739.54958800855</v>
      </c>
      <c r="F9" s="8">
        <v>291238.36997748143</v>
      </c>
      <c r="G9" s="8">
        <v>315573.94949720521</v>
      </c>
      <c r="H9" s="8">
        <v>326203.3620850654</v>
      </c>
      <c r="I9" s="8">
        <v>356111.53975780081</v>
      </c>
      <c r="J9" s="8">
        <v>388007.5804537817</v>
      </c>
      <c r="K9" s="8">
        <v>377114.55955999997</v>
      </c>
      <c r="L9" s="8">
        <v>376009.18789234094</v>
      </c>
      <c r="M9" s="8">
        <v>361587.783625804</v>
      </c>
      <c r="N9" s="8">
        <v>431907.41241700947</v>
      </c>
      <c r="O9" s="13">
        <f t="shared" si="0"/>
        <v>4022914.44974845</v>
      </c>
    </row>
    <row r="10" spans="1:15" s="1" customFormat="1" x14ac:dyDescent="0.25">
      <c r="B10" s="2">
        <v>2017</v>
      </c>
      <c r="C10" s="8">
        <v>423360.67917055939</v>
      </c>
      <c r="D10" s="8">
        <v>463512.00086849963</v>
      </c>
      <c r="E10" s="8">
        <v>529345.36774775584</v>
      </c>
      <c r="F10" s="8">
        <v>523228.33689999999</v>
      </c>
      <c r="G10" s="8">
        <v>545414.73132331716</v>
      </c>
      <c r="H10" s="8">
        <v>420430.11573836778</v>
      </c>
      <c r="I10" s="8">
        <v>634345.53313421772</v>
      </c>
      <c r="J10" s="8">
        <v>698691.37432362325</v>
      </c>
      <c r="K10" s="8">
        <v>722782.35746581911</v>
      </c>
      <c r="L10" s="8">
        <v>793837.95485264563</v>
      </c>
      <c r="M10" s="8">
        <v>824574.74387076346</v>
      </c>
      <c r="N10" s="8">
        <v>968412.64880584308</v>
      </c>
      <c r="O10" s="13">
        <f t="shared" si="0"/>
        <v>7547935.8442014111</v>
      </c>
    </row>
    <row r="11" spans="1:15" s="1" customFormat="1" x14ac:dyDescent="0.25">
      <c r="B11" s="2">
        <v>2018</v>
      </c>
      <c r="C11" s="8">
        <v>1019658.0148399293</v>
      </c>
      <c r="D11" s="8">
        <v>972274.25643000007</v>
      </c>
      <c r="E11" s="8">
        <v>1147166.5275661433</v>
      </c>
      <c r="F11" s="8">
        <v>1126714.530997307</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12627740.611803651</v>
      </c>
    </row>
    <row r="12" spans="1:15" s="1" customFormat="1" x14ac:dyDescent="0.2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1599889.902024819</v>
      </c>
      <c r="M12" s="8">
        <v>1501599.4067240348</v>
      </c>
      <c r="N12" s="8">
        <v>1534756.751085493</v>
      </c>
      <c r="O12" s="13">
        <f t="shared" ref="O12:O14" si="1">SUM(C12:N12)</f>
        <v>15901827.079193138</v>
      </c>
    </row>
    <row r="13" spans="1:15" s="1" customFormat="1" x14ac:dyDescent="0.25">
      <c r="B13" s="2">
        <v>2020</v>
      </c>
      <c r="C13" s="8">
        <v>1487095.505604102</v>
      </c>
      <c r="D13" s="8">
        <v>1568141.9153885848</v>
      </c>
      <c r="E13" s="8">
        <v>1813146.2104034363</v>
      </c>
      <c r="F13" s="8">
        <v>2267448.5113371825</v>
      </c>
      <c r="G13" s="8">
        <v>2117791.1113996017</v>
      </c>
      <c r="H13" s="8">
        <v>2073858.1695351354</v>
      </c>
      <c r="I13" s="8">
        <v>2090325.727820707</v>
      </c>
      <c r="J13" s="8">
        <v>2199836.1969076754</v>
      </c>
      <c r="K13" s="8">
        <v>2142727.9772478342</v>
      </c>
      <c r="L13" s="8">
        <v>2168338.1942037875</v>
      </c>
      <c r="M13" s="8">
        <v>2145083.4969232073</v>
      </c>
      <c r="N13" s="8">
        <v>2310730.9472729275</v>
      </c>
      <c r="O13" s="13">
        <f t="shared" si="1"/>
        <v>24384523.964044183</v>
      </c>
    </row>
    <row r="14" spans="1:15" s="1" customFormat="1" x14ac:dyDescent="0.25">
      <c r="B14" s="2">
        <v>2021</v>
      </c>
      <c r="C14" s="8">
        <v>2408854.7916379785</v>
      </c>
      <c r="D14" s="8">
        <v>0</v>
      </c>
      <c r="E14" s="8">
        <v>0</v>
      </c>
      <c r="F14" s="8">
        <v>0</v>
      </c>
      <c r="G14" s="8">
        <v>0</v>
      </c>
      <c r="H14" s="8">
        <v>0</v>
      </c>
      <c r="I14" s="8">
        <v>0</v>
      </c>
      <c r="J14" s="8">
        <v>0</v>
      </c>
      <c r="K14" s="8">
        <v>0</v>
      </c>
      <c r="L14" s="8">
        <v>0</v>
      </c>
      <c r="M14" s="8">
        <v>0</v>
      </c>
      <c r="N14" s="8">
        <v>0</v>
      </c>
      <c r="O14" s="13">
        <f t="shared" si="1"/>
        <v>2408854.7916379785</v>
      </c>
    </row>
    <row r="15" spans="1:15" s="1" customFormat="1" x14ac:dyDescent="0.25"/>
    <row r="16" spans="1:15"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c r="D29" s="4"/>
    </row>
    <row r="30" spans="1:15" s="1" customFormat="1" x14ac:dyDescent="0.25">
      <c r="D30" s="4"/>
    </row>
    <row r="31" spans="1:15" s="1" customFormat="1" ht="18.75" x14ac:dyDescent="0.3">
      <c r="A31" s="7"/>
    </row>
    <row r="32" spans="1:15" s="1" customFormat="1" ht="21" x14ac:dyDescent="0.35">
      <c r="C32" s="53" t="s">
        <v>51</v>
      </c>
      <c r="D32" s="52"/>
      <c r="E32" s="52"/>
      <c r="F32" s="52"/>
      <c r="G32" s="52"/>
      <c r="H32" s="52"/>
      <c r="I32" s="52"/>
      <c r="J32" s="52"/>
      <c r="K32" s="52"/>
      <c r="L32" s="52"/>
      <c r="M32" s="52"/>
      <c r="N32" s="52"/>
      <c r="O32" s="52"/>
    </row>
    <row r="33" spans="2:15" s="1" customFormat="1" x14ac:dyDescent="0.25">
      <c r="C33" s="5" t="s">
        <v>0</v>
      </c>
      <c r="D33" s="5" t="s">
        <v>1</v>
      </c>
      <c r="E33" s="5" t="s">
        <v>2</v>
      </c>
      <c r="F33" s="5" t="s">
        <v>3</v>
      </c>
      <c r="G33" s="5" t="s">
        <v>4</v>
      </c>
      <c r="H33" s="5" t="s">
        <v>5</v>
      </c>
      <c r="I33" s="5" t="s">
        <v>6</v>
      </c>
      <c r="J33" s="5" t="s">
        <v>7</v>
      </c>
      <c r="K33" s="5" t="s">
        <v>8</v>
      </c>
      <c r="L33" s="5" t="s">
        <v>9</v>
      </c>
      <c r="M33" s="5" t="s">
        <v>10</v>
      </c>
      <c r="N33" s="5" t="s">
        <v>11</v>
      </c>
      <c r="O33" s="14" t="s">
        <v>16</v>
      </c>
    </row>
    <row r="34" spans="2:15" s="1" customFormat="1" hidden="1" x14ac:dyDescent="0.25">
      <c r="B34" s="2">
        <f t="shared" ref="B34:B40" si="2">B8</f>
        <v>2015</v>
      </c>
      <c r="C34" s="6">
        <v>261318.34120619021</v>
      </c>
      <c r="D34" s="6">
        <v>141903.91456</v>
      </c>
      <c r="E34" s="6">
        <v>160681.77361608474</v>
      </c>
      <c r="F34" s="6">
        <v>159954.52287916373</v>
      </c>
      <c r="G34" s="6">
        <v>181677.43559020312</v>
      </c>
      <c r="H34" s="6">
        <v>215418.89627420274</v>
      </c>
      <c r="I34" s="6">
        <v>244989.18700000001</v>
      </c>
      <c r="J34" s="6">
        <v>235890.85027486982</v>
      </c>
      <c r="K34" s="6">
        <v>250009.095</v>
      </c>
      <c r="L34" s="6">
        <v>191980.12352346734</v>
      </c>
      <c r="M34" s="6">
        <v>199530.97899999999</v>
      </c>
      <c r="N34" s="6">
        <v>214723.87598072071</v>
      </c>
      <c r="O34" s="13">
        <f t="shared" ref="O34:O37" si="3">SUM(C34:N34)</f>
        <v>2458078.9949049023</v>
      </c>
    </row>
    <row r="35" spans="2:15" s="1" customFormat="1" x14ac:dyDescent="0.25">
      <c r="B35" s="2">
        <f t="shared" si="2"/>
        <v>2016</v>
      </c>
      <c r="C35" s="6">
        <v>235903.09291172019</v>
      </c>
      <c r="D35" s="6">
        <v>254650.59110194127</v>
      </c>
      <c r="E35" s="6">
        <v>248425.97994050523</v>
      </c>
      <c r="F35" s="6">
        <v>270687.75229580334</v>
      </c>
      <c r="G35" s="6">
        <v>283507.3400261096</v>
      </c>
      <c r="H35" s="6">
        <v>292820.05297191505</v>
      </c>
      <c r="I35" s="6">
        <v>320615.90964413004</v>
      </c>
      <c r="J35" s="6">
        <v>348014.81564378168</v>
      </c>
      <c r="K35" s="6">
        <v>338807.94860999996</v>
      </c>
      <c r="L35" s="6">
        <v>338820.21165939514</v>
      </c>
      <c r="M35" s="6">
        <v>320858.14726956357</v>
      </c>
      <c r="N35" s="6">
        <v>382727.18060700945</v>
      </c>
      <c r="O35" s="13">
        <f t="shared" si="3"/>
        <v>3635839.0226818742</v>
      </c>
    </row>
    <row r="36" spans="2:15" s="1" customFormat="1" ht="12.75" customHeight="1" x14ac:dyDescent="0.25">
      <c r="B36" s="2">
        <f t="shared" si="2"/>
        <v>2017</v>
      </c>
      <c r="C36" s="6">
        <v>380222.24982656568</v>
      </c>
      <c r="D36" s="6">
        <v>428502.9969185841</v>
      </c>
      <c r="E36" s="6">
        <v>500955.69434775587</v>
      </c>
      <c r="F36" s="6">
        <v>495255.53509999998</v>
      </c>
      <c r="G36" s="6">
        <v>517298.53753331711</v>
      </c>
      <c r="H36" s="6">
        <v>398427.24683825718</v>
      </c>
      <c r="I36" s="6">
        <v>603419.40247389348</v>
      </c>
      <c r="J36" s="6">
        <v>667973.66663999995</v>
      </c>
      <c r="K36" s="6">
        <v>692403.49485014216</v>
      </c>
      <c r="L36" s="6">
        <v>760969.17448593152</v>
      </c>
      <c r="M36" s="6">
        <v>789037.66459932551</v>
      </c>
      <c r="N36" s="6">
        <v>926372.3993746239</v>
      </c>
      <c r="O36" s="13">
        <f t="shared" si="3"/>
        <v>7160838.0629883958</v>
      </c>
    </row>
    <row r="37" spans="2:15" s="1" customFormat="1" ht="12.75" customHeight="1" x14ac:dyDescent="0.25">
      <c r="B37" s="2">
        <f t="shared" si="2"/>
        <v>2018</v>
      </c>
      <c r="C37" s="6">
        <v>978468.27872458869</v>
      </c>
      <c r="D37" s="6">
        <v>937137.20906000002</v>
      </c>
      <c r="E37" s="6">
        <v>1110199.7112833839</v>
      </c>
      <c r="F37" s="6">
        <v>1090229.3080785957</v>
      </c>
      <c r="G37" s="6">
        <v>1170512.1541844811</v>
      </c>
      <c r="H37" s="6">
        <v>1018295.812239519</v>
      </c>
      <c r="I37" s="6">
        <v>1140133.1184161881</v>
      </c>
      <c r="J37" s="6">
        <v>999343.14573365077</v>
      </c>
      <c r="K37" s="6">
        <v>907808.88150604255</v>
      </c>
      <c r="L37" s="6">
        <v>883825.97920175781</v>
      </c>
      <c r="M37" s="6">
        <v>922678.03888419725</v>
      </c>
      <c r="N37" s="6">
        <v>1012620.723899988</v>
      </c>
      <c r="O37" s="13">
        <f t="shared" si="3"/>
        <v>12171252.361212393</v>
      </c>
    </row>
    <row r="38" spans="2:15" s="1" customFormat="1" ht="12.75" customHeight="1" x14ac:dyDescent="0.25">
      <c r="B38" s="2">
        <f t="shared" si="2"/>
        <v>2019</v>
      </c>
      <c r="C38" s="6">
        <v>1007982.3732966362</v>
      </c>
      <c r="D38" s="6">
        <v>952616.76635044953</v>
      </c>
      <c r="E38" s="6">
        <v>1129815.6786929094</v>
      </c>
      <c r="F38" s="6">
        <v>1118398.2210431001</v>
      </c>
      <c r="G38" s="6">
        <v>1150217.4550000001</v>
      </c>
      <c r="H38" s="6">
        <v>1186623.6870004721</v>
      </c>
      <c r="I38" s="6">
        <v>1330812.699</v>
      </c>
      <c r="J38" s="6">
        <v>1473280.0353533779</v>
      </c>
      <c r="K38" s="6">
        <v>1466448.1584373075</v>
      </c>
      <c r="L38" s="6">
        <v>1536100.2679095725</v>
      </c>
      <c r="M38" s="6">
        <v>1441770.1991338928</v>
      </c>
      <c r="N38" s="6">
        <v>1473565.9203460561</v>
      </c>
      <c r="O38" s="13">
        <f t="shared" ref="O38" si="4">SUM(C38:N38)</f>
        <v>15267631.461563777</v>
      </c>
    </row>
    <row r="39" spans="2:15" s="1" customFormat="1" ht="12.75" customHeight="1" x14ac:dyDescent="0.25">
      <c r="B39" s="2">
        <f t="shared" si="2"/>
        <v>2020</v>
      </c>
      <c r="C39" s="6">
        <v>1019103.4649126985</v>
      </c>
      <c r="D39" s="6">
        <v>805837.35505259968</v>
      </c>
      <c r="E39" s="6">
        <v>886115.6963816972</v>
      </c>
      <c r="F39" s="6">
        <v>1079723.4645546176</v>
      </c>
      <c r="G39" s="6">
        <v>970040.0883194136</v>
      </c>
      <c r="H39" s="6">
        <v>925406.89579941169</v>
      </c>
      <c r="I39" s="6">
        <v>926286.75548623188</v>
      </c>
      <c r="J39" s="6">
        <v>941195.84015822713</v>
      </c>
      <c r="K39" s="6">
        <v>914678.19627059449</v>
      </c>
      <c r="L39" s="6">
        <v>923984.73188549606</v>
      </c>
      <c r="M39" s="6">
        <v>911296.41604966694</v>
      </c>
      <c r="N39" s="6">
        <v>947568.11290694878</v>
      </c>
      <c r="O39" s="13">
        <f t="shared" ref="O39:O40" si="5">SUM(C39:N39)</f>
        <v>11251237.017777605</v>
      </c>
    </row>
    <row r="40" spans="2:15" s="1" customFormat="1" ht="12.75" customHeight="1" x14ac:dyDescent="0.25">
      <c r="B40" s="2">
        <f t="shared" si="2"/>
        <v>2021</v>
      </c>
      <c r="C40" s="6">
        <v>982555.09308890917</v>
      </c>
      <c r="D40" s="6">
        <v>0</v>
      </c>
      <c r="E40" s="6">
        <v>0</v>
      </c>
      <c r="F40" s="6">
        <v>0</v>
      </c>
      <c r="G40" s="6">
        <v>0</v>
      </c>
      <c r="H40" s="6">
        <v>0</v>
      </c>
      <c r="I40" s="6">
        <v>0</v>
      </c>
      <c r="J40" s="6">
        <v>0</v>
      </c>
      <c r="K40" s="6">
        <v>0</v>
      </c>
      <c r="L40" s="6">
        <v>0</v>
      </c>
      <c r="M40" s="6">
        <v>0</v>
      </c>
      <c r="N40" s="6">
        <v>0</v>
      </c>
      <c r="O40" s="13">
        <f t="shared" si="5"/>
        <v>982555.09308890917</v>
      </c>
    </row>
    <row r="41" spans="2:15" s="1" customFormat="1" ht="12.75" customHeight="1" x14ac:dyDescent="0.25">
      <c r="B41" s="2"/>
      <c r="C41" s="50"/>
      <c r="D41" s="50"/>
      <c r="E41" s="50"/>
      <c r="F41" s="50"/>
      <c r="G41" s="50"/>
      <c r="H41" s="50"/>
      <c r="I41" s="50"/>
      <c r="J41" s="50"/>
      <c r="K41" s="50"/>
      <c r="L41" s="50"/>
      <c r="M41" s="50"/>
      <c r="N41" s="50"/>
      <c r="O41" s="13"/>
    </row>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ht="21" x14ac:dyDescent="0.35">
      <c r="C59" s="53" t="s">
        <v>52</v>
      </c>
      <c r="D59" s="52"/>
      <c r="E59" s="52"/>
      <c r="F59" s="52"/>
      <c r="G59" s="52"/>
      <c r="H59" s="52"/>
      <c r="I59" s="52"/>
      <c r="J59" s="52"/>
      <c r="K59" s="52"/>
      <c r="L59" s="52"/>
      <c r="M59" s="52"/>
      <c r="N59" s="52"/>
      <c r="O59" s="52"/>
    </row>
    <row r="60" spans="2:15" s="1" customFormat="1" x14ac:dyDescent="0.25">
      <c r="C60" s="5" t="s">
        <v>0</v>
      </c>
      <c r="D60" s="5" t="s">
        <v>1</v>
      </c>
      <c r="E60" s="5" t="s">
        <v>2</v>
      </c>
      <c r="F60" s="5" t="s">
        <v>3</v>
      </c>
      <c r="G60" s="5" t="s">
        <v>4</v>
      </c>
      <c r="H60" s="5" t="s">
        <v>5</v>
      </c>
      <c r="I60" s="5" t="s">
        <v>6</v>
      </c>
      <c r="J60" s="5" t="s">
        <v>7</v>
      </c>
      <c r="K60" s="5" t="s">
        <v>8</v>
      </c>
      <c r="L60" s="5" t="s">
        <v>9</v>
      </c>
      <c r="M60" s="5" t="s">
        <v>10</v>
      </c>
      <c r="N60" s="5" t="s">
        <v>11</v>
      </c>
      <c r="O60" s="14" t="s">
        <v>16</v>
      </c>
    </row>
    <row r="61" spans="2:15" s="1" customFormat="1" hidden="1" x14ac:dyDescent="0.25">
      <c r="B61" s="2">
        <f t="shared" ref="B61:B67" si="6">B34</f>
        <v>2015</v>
      </c>
      <c r="C61" s="6">
        <v>0</v>
      </c>
      <c r="D61" s="6">
        <v>0</v>
      </c>
      <c r="E61" s="6">
        <v>0</v>
      </c>
      <c r="F61" s="6">
        <v>0</v>
      </c>
      <c r="G61" s="6">
        <v>0</v>
      </c>
      <c r="H61" s="6">
        <v>0</v>
      </c>
      <c r="I61" s="6">
        <v>0</v>
      </c>
      <c r="J61" s="6">
        <v>0</v>
      </c>
      <c r="K61" s="6">
        <v>0</v>
      </c>
      <c r="L61" s="6">
        <v>0</v>
      </c>
      <c r="M61" s="6">
        <v>0</v>
      </c>
      <c r="N61" s="6">
        <v>0</v>
      </c>
      <c r="O61" s="13">
        <f t="shared" ref="O61:O65" si="7">SUM(C61:N61)</f>
        <v>0</v>
      </c>
    </row>
    <row r="62" spans="2:15" s="1" customFormat="1" x14ac:dyDescent="0.25">
      <c r="B62" s="2">
        <f t="shared" si="6"/>
        <v>2016</v>
      </c>
      <c r="C62" s="6">
        <v>0</v>
      </c>
      <c r="D62" s="6">
        <v>0</v>
      </c>
      <c r="E62" s="6">
        <v>0</v>
      </c>
      <c r="F62" s="6">
        <v>0</v>
      </c>
      <c r="G62" s="6">
        <v>0</v>
      </c>
      <c r="H62" s="6">
        <v>0</v>
      </c>
      <c r="I62" s="6">
        <v>0</v>
      </c>
      <c r="J62" s="6">
        <v>0</v>
      </c>
      <c r="K62" s="6">
        <v>0</v>
      </c>
      <c r="L62" s="6">
        <v>0</v>
      </c>
      <c r="M62" s="6">
        <v>0</v>
      </c>
      <c r="N62" s="6">
        <v>0</v>
      </c>
      <c r="O62" s="13">
        <f t="shared" si="7"/>
        <v>0</v>
      </c>
    </row>
    <row r="63" spans="2:15" s="1" customFormat="1" x14ac:dyDescent="0.25">
      <c r="B63" s="2">
        <f t="shared" si="6"/>
        <v>2017</v>
      </c>
      <c r="C63" s="6">
        <v>0</v>
      </c>
      <c r="D63" s="6">
        <v>0</v>
      </c>
      <c r="E63" s="6">
        <v>0</v>
      </c>
      <c r="F63" s="6">
        <v>0</v>
      </c>
      <c r="G63" s="6">
        <v>0</v>
      </c>
      <c r="H63" s="6">
        <v>0</v>
      </c>
      <c r="I63" s="6">
        <v>0</v>
      </c>
      <c r="J63" s="6">
        <v>0</v>
      </c>
      <c r="K63" s="6">
        <v>0</v>
      </c>
      <c r="L63" s="6">
        <v>0</v>
      </c>
      <c r="M63" s="6">
        <v>0</v>
      </c>
      <c r="N63" s="6">
        <v>0</v>
      </c>
      <c r="O63" s="13">
        <f t="shared" si="7"/>
        <v>0</v>
      </c>
    </row>
    <row r="64" spans="2:15" s="1" customFormat="1" x14ac:dyDescent="0.25">
      <c r="B64" s="2">
        <f t="shared" si="6"/>
        <v>2018</v>
      </c>
      <c r="C64" s="6">
        <v>0</v>
      </c>
      <c r="D64" s="6">
        <v>0</v>
      </c>
      <c r="E64" s="6">
        <v>0</v>
      </c>
      <c r="F64" s="6">
        <v>0</v>
      </c>
      <c r="G64" s="6">
        <v>0</v>
      </c>
      <c r="H64" s="6">
        <v>0</v>
      </c>
      <c r="I64" s="6">
        <v>0</v>
      </c>
      <c r="J64" s="6">
        <v>0</v>
      </c>
      <c r="K64" s="6">
        <v>0</v>
      </c>
      <c r="L64" s="6">
        <v>0</v>
      </c>
      <c r="M64" s="6">
        <v>0</v>
      </c>
      <c r="N64" s="6">
        <v>0</v>
      </c>
      <c r="O64" s="13">
        <f t="shared" si="7"/>
        <v>0</v>
      </c>
    </row>
    <row r="65" spans="2:15" s="1" customFormat="1" x14ac:dyDescent="0.25">
      <c r="B65" s="2">
        <f t="shared" si="6"/>
        <v>2019</v>
      </c>
      <c r="C65" s="6">
        <v>0</v>
      </c>
      <c r="D65" s="6">
        <v>0</v>
      </c>
      <c r="E65" s="6">
        <v>0</v>
      </c>
      <c r="F65" s="6">
        <v>0</v>
      </c>
      <c r="G65" s="6">
        <v>0</v>
      </c>
      <c r="H65" s="6">
        <v>0</v>
      </c>
      <c r="I65" s="6">
        <v>0</v>
      </c>
      <c r="J65" s="6">
        <v>0</v>
      </c>
      <c r="K65" s="6">
        <v>0</v>
      </c>
      <c r="L65" s="6">
        <v>0</v>
      </c>
      <c r="M65" s="6">
        <v>0</v>
      </c>
      <c r="N65" s="6">
        <v>0</v>
      </c>
      <c r="O65" s="13">
        <f t="shared" si="7"/>
        <v>0</v>
      </c>
    </row>
    <row r="66" spans="2:15" s="1" customFormat="1" x14ac:dyDescent="0.25">
      <c r="B66" s="2">
        <f t="shared" si="6"/>
        <v>2020</v>
      </c>
      <c r="C66" s="6">
        <v>413718.97311045864</v>
      </c>
      <c r="D66" s="6">
        <v>721421.24131850863</v>
      </c>
      <c r="E66" s="6">
        <v>882604.12232150882</v>
      </c>
      <c r="F66" s="6">
        <v>1139215.2042154795</v>
      </c>
      <c r="G66" s="6">
        <v>1103343.5992472607</v>
      </c>
      <c r="H66" s="6">
        <v>1103576.7611232938</v>
      </c>
      <c r="I66" s="6">
        <v>1119722.7363966629</v>
      </c>
      <c r="J66" s="6">
        <v>1217354.7980150788</v>
      </c>
      <c r="K66" s="6">
        <v>1187669.8716905275</v>
      </c>
      <c r="L66" s="6">
        <v>1203449.9340227728</v>
      </c>
      <c r="M66" s="6">
        <v>1194014.6436623302</v>
      </c>
      <c r="N66" s="6">
        <v>1324311.6514591936</v>
      </c>
      <c r="O66" s="13">
        <f t="shared" ref="O66:O67" si="8">SUM(C66:N66)</f>
        <v>12610403.536583075</v>
      </c>
    </row>
    <row r="67" spans="2:15" s="1" customFormat="1" x14ac:dyDescent="0.25">
      <c r="B67" s="2">
        <f t="shared" si="6"/>
        <v>2021</v>
      </c>
      <c r="C67" s="6">
        <v>1385841.1884626397</v>
      </c>
      <c r="D67" s="6">
        <v>0</v>
      </c>
      <c r="E67" s="6">
        <v>0</v>
      </c>
      <c r="F67" s="6">
        <v>0</v>
      </c>
      <c r="G67" s="6">
        <v>0</v>
      </c>
      <c r="H67" s="6">
        <v>0</v>
      </c>
      <c r="I67" s="6">
        <v>0</v>
      </c>
      <c r="J67" s="6">
        <v>0</v>
      </c>
      <c r="K67" s="6">
        <v>0</v>
      </c>
      <c r="L67" s="6">
        <v>0</v>
      </c>
      <c r="M67" s="6">
        <v>0</v>
      </c>
      <c r="N67" s="6">
        <v>0</v>
      </c>
      <c r="O67" s="13">
        <f t="shared" si="8"/>
        <v>1385841.1884626397</v>
      </c>
    </row>
    <row r="68" spans="2:15" s="1" customFormat="1" x14ac:dyDescent="0.25"/>
    <row r="69" spans="2:15" s="1" customFormat="1" x14ac:dyDescent="0.25"/>
    <row r="70" spans="2:15" s="1" customFormat="1" x14ac:dyDescent="0.25"/>
    <row r="71" spans="2:15" s="1" customFormat="1" x14ac:dyDescent="0.25"/>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15" s="1" customFormat="1" x14ac:dyDescent="0.25"/>
    <row r="82" spans="2:15" s="1" customFormat="1" x14ac:dyDescent="0.25"/>
    <row r="83" spans="2:15" s="1" customFormat="1" x14ac:dyDescent="0.25"/>
    <row r="84" spans="2:15" s="1" customFormat="1" x14ac:dyDescent="0.25"/>
    <row r="85" spans="2:15" s="1" customFormat="1" x14ac:dyDescent="0.25"/>
    <row r="86" spans="2:15" s="1" customFormat="1" x14ac:dyDescent="0.25"/>
    <row r="87" spans="2:15" s="1" customFormat="1" ht="21" x14ac:dyDescent="0.35">
      <c r="C87" s="53" t="s">
        <v>59</v>
      </c>
      <c r="D87" s="52"/>
      <c r="E87" s="52"/>
      <c r="F87" s="52"/>
      <c r="G87" s="52"/>
      <c r="H87" s="52"/>
      <c r="I87" s="52"/>
      <c r="J87" s="52"/>
      <c r="K87" s="52"/>
      <c r="L87" s="52"/>
      <c r="M87" s="52"/>
      <c r="N87" s="52"/>
      <c r="O87" s="52"/>
    </row>
    <row r="88" spans="2:15" s="1" customFormat="1" x14ac:dyDescent="0.25">
      <c r="C88" s="5" t="s">
        <v>0</v>
      </c>
      <c r="D88" s="5" t="s">
        <v>1</v>
      </c>
      <c r="E88" s="5" t="s">
        <v>2</v>
      </c>
      <c r="F88" s="5" t="s">
        <v>3</v>
      </c>
      <c r="G88" s="5" t="s">
        <v>4</v>
      </c>
      <c r="H88" s="5" t="s">
        <v>5</v>
      </c>
      <c r="I88" s="5" t="s">
        <v>6</v>
      </c>
      <c r="J88" s="5" t="s">
        <v>7</v>
      </c>
      <c r="K88" s="5" t="s">
        <v>8</v>
      </c>
      <c r="L88" s="5" t="s">
        <v>9</v>
      </c>
      <c r="M88" s="5" t="s">
        <v>10</v>
      </c>
      <c r="N88" s="5" t="s">
        <v>11</v>
      </c>
      <c r="O88" s="14" t="s">
        <v>16</v>
      </c>
    </row>
    <row r="89" spans="2:15" s="1" customFormat="1" hidden="1" x14ac:dyDescent="0.25">
      <c r="B89" s="2">
        <f t="shared" ref="B89:B95" si="9">B34</f>
        <v>2015</v>
      </c>
      <c r="C89" s="6">
        <v>27858.045190000001</v>
      </c>
      <c r="D89" s="6">
        <v>19964.197059999999</v>
      </c>
      <c r="E89" s="6">
        <v>22759.766367611206</v>
      </c>
      <c r="F89" s="6">
        <v>29201.769897308157</v>
      </c>
      <c r="G89" s="6">
        <v>25732.091840000001</v>
      </c>
      <c r="H89" s="6">
        <v>28955.173995607227</v>
      </c>
      <c r="I89" s="6">
        <v>28656.613000000001</v>
      </c>
      <c r="J89" s="6">
        <v>26781.043635907499</v>
      </c>
      <c r="K89" s="6">
        <v>29100.698</v>
      </c>
      <c r="L89" s="6">
        <v>31157.855212157665</v>
      </c>
      <c r="M89" s="6">
        <v>26604.964200000002</v>
      </c>
      <c r="N89" s="6">
        <v>30502.489174858398</v>
      </c>
      <c r="O89" s="13">
        <f t="shared" ref="O89:O92" si="10">SUM(C89:N89)</f>
        <v>327274.70757345011</v>
      </c>
    </row>
    <row r="90" spans="2:15" s="1" customFormat="1" x14ac:dyDescent="0.25">
      <c r="B90" s="2">
        <f t="shared" si="9"/>
        <v>2016</v>
      </c>
      <c r="C90" s="6">
        <v>21335.133989275855</v>
      </c>
      <c r="D90" s="6">
        <v>19532.336891015002</v>
      </c>
      <c r="E90" s="6">
        <v>19313.569647503333</v>
      </c>
      <c r="F90" s="6">
        <v>20550.617681678115</v>
      </c>
      <c r="G90" s="6">
        <v>32066.609471095584</v>
      </c>
      <c r="H90" s="6">
        <v>33383.309113150361</v>
      </c>
      <c r="I90" s="6">
        <v>35495.630113670792</v>
      </c>
      <c r="J90" s="6">
        <v>39992.764810000001</v>
      </c>
      <c r="K90" s="6">
        <v>38306.610950000002</v>
      </c>
      <c r="L90" s="6">
        <v>37188.976232945774</v>
      </c>
      <c r="M90" s="6">
        <v>40729.636356240429</v>
      </c>
      <c r="N90" s="6">
        <v>49180.231809999997</v>
      </c>
      <c r="O90" s="13">
        <f t="shared" si="10"/>
        <v>387075.42706657527</v>
      </c>
    </row>
    <row r="91" spans="2:15" s="1" customFormat="1" x14ac:dyDescent="0.25">
      <c r="B91" s="2">
        <f t="shared" si="9"/>
        <v>2017</v>
      </c>
      <c r="C91" s="6">
        <v>43138.429343993725</v>
      </c>
      <c r="D91" s="6">
        <v>35009.00394991551</v>
      </c>
      <c r="E91" s="6">
        <v>28389.6734</v>
      </c>
      <c r="F91" s="6">
        <v>27972.801800000001</v>
      </c>
      <c r="G91" s="6">
        <v>28116.193789999998</v>
      </c>
      <c r="H91" s="6">
        <v>22002.868900110599</v>
      </c>
      <c r="I91" s="6">
        <v>30926.130660324263</v>
      </c>
      <c r="J91" s="6">
        <v>30717.707683623317</v>
      </c>
      <c r="K91" s="6">
        <v>30378.862615676946</v>
      </c>
      <c r="L91" s="6">
        <v>32868.780366714105</v>
      </c>
      <c r="M91" s="6">
        <v>35537.079271438</v>
      </c>
      <c r="N91" s="6">
        <v>42040.249431219156</v>
      </c>
      <c r="O91" s="13">
        <f t="shared" si="10"/>
        <v>387097.78121301567</v>
      </c>
    </row>
    <row r="92" spans="2:15" s="1" customFormat="1" x14ac:dyDescent="0.25">
      <c r="B92" s="2">
        <f t="shared" si="9"/>
        <v>2018</v>
      </c>
      <c r="C92" s="6">
        <v>41189.736115340573</v>
      </c>
      <c r="D92" s="6">
        <v>35137.04737</v>
      </c>
      <c r="E92" s="6">
        <v>36966.816282759515</v>
      </c>
      <c r="F92" s="6">
        <v>36485.222918711283</v>
      </c>
      <c r="G92" s="6">
        <v>41558.724237040704</v>
      </c>
      <c r="H92" s="6">
        <v>37797.134274832104</v>
      </c>
      <c r="I92" s="6">
        <v>42927.847420568723</v>
      </c>
      <c r="J92" s="6">
        <v>38263.165286349344</v>
      </c>
      <c r="K92" s="6">
        <v>34011.672380145261</v>
      </c>
      <c r="L92" s="6">
        <v>31946.79249333277</v>
      </c>
      <c r="M92" s="6">
        <v>38139.513092163666</v>
      </c>
      <c r="N92" s="6">
        <v>42064.578720012098</v>
      </c>
      <c r="O92" s="13">
        <f t="shared" si="10"/>
        <v>456488.25059125602</v>
      </c>
    </row>
    <row r="93" spans="2:15" s="1" customFormat="1" x14ac:dyDescent="0.25">
      <c r="B93" s="2">
        <f t="shared" si="9"/>
        <v>2019</v>
      </c>
      <c r="C93" s="6">
        <v>42238.432034538113</v>
      </c>
      <c r="D93" s="6">
        <v>39568.195099999997</v>
      </c>
      <c r="E93" s="6">
        <v>46942.201780000003</v>
      </c>
      <c r="F93" s="6">
        <v>46427.766109999997</v>
      </c>
      <c r="G93" s="6">
        <v>47634.031000000003</v>
      </c>
      <c r="H93" s="6">
        <v>49186.221000000005</v>
      </c>
      <c r="I93" s="6">
        <v>55367.883000000002</v>
      </c>
      <c r="J93" s="6">
        <v>61146.365000000005</v>
      </c>
      <c r="K93" s="6">
        <v>60874.850160000002</v>
      </c>
      <c r="L93" s="6">
        <v>63789.634115246568</v>
      </c>
      <c r="M93" s="6">
        <v>59829.207590142105</v>
      </c>
      <c r="N93" s="6">
        <v>61190.830739436919</v>
      </c>
      <c r="O93" s="13">
        <f t="shared" ref="O93" si="11">SUM(C93:N93)</f>
        <v>634195.61762936378</v>
      </c>
    </row>
    <row r="94" spans="2:15" s="1" customFormat="1" x14ac:dyDescent="0.25">
      <c r="B94" s="2">
        <f t="shared" si="9"/>
        <v>2020</v>
      </c>
      <c r="C94" s="6">
        <v>54273.067580945004</v>
      </c>
      <c r="D94" s="6">
        <v>40883.31901747654</v>
      </c>
      <c r="E94" s="6">
        <v>44426.39170023043</v>
      </c>
      <c r="F94" s="6">
        <v>48509.842567085288</v>
      </c>
      <c r="G94" s="6">
        <v>44407.42383292743</v>
      </c>
      <c r="H94" s="6">
        <v>44874.512612429957</v>
      </c>
      <c r="I94" s="6">
        <v>44316.235937812096</v>
      </c>
      <c r="J94" s="6">
        <v>41285.558734369406</v>
      </c>
      <c r="K94" s="6">
        <v>40379.909286712165</v>
      </c>
      <c r="L94" s="6">
        <v>40903.528295518401</v>
      </c>
      <c r="M94" s="6">
        <v>39772.437211210396</v>
      </c>
      <c r="N94" s="6">
        <v>38851.182906785405</v>
      </c>
      <c r="O94" s="13">
        <f t="shared" ref="O94:O95" si="12">SUM(C94:N94)</f>
        <v>522883.40968350251</v>
      </c>
    </row>
    <row r="95" spans="2:15" s="1" customFormat="1" x14ac:dyDescent="0.25">
      <c r="B95" s="2">
        <f t="shared" si="9"/>
        <v>2021</v>
      </c>
      <c r="C95" s="6">
        <v>40458.510086429815</v>
      </c>
      <c r="D95" s="6">
        <v>0</v>
      </c>
      <c r="E95" s="6">
        <v>0</v>
      </c>
      <c r="F95" s="6">
        <v>0</v>
      </c>
      <c r="G95" s="6">
        <v>0</v>
      </c>
      <c r="H95" s="6">
        <v>0</v>
      </c>
      <c r="I95" s="6">
        <v>0</v>
      </c>
      <c r="J95" s="6">
        <v>0</v>
      </c>
      <c r="K95" s="6">
        <v>0</v>
      </c>
      <c r="L95" s="6">
        <v>0</v>
      </c>
      <c r="M95" s="6">
        <v>0</v>
      </c>
      <c r="N95" s="6">
        <v>0</v>
      </c>
      <c r="O95" s="13">
        <f t="shared" si="12"/>
        <v>40458.510086429815</v>
      </c>
    </row>
    <row r="96" spans="2:15"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sheetData>
  <mergeCells count="4">
    <mergeCell ref="C6:O6"/>
    <mergeCell ref="C32:O32"/>
    <mergeCell ref="C87:O87"/>
    <mergeCell ref="C59:O5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6"/>
  <sheetViews>
    <sheetView showGridLines="0" topLeftCell="C1" workbookViewId="0">
      <selection activeCell="T33" sqref="T33"/>
    </sheetView>
  </sheetViews>
  <sheetFormatPr baseColWidth="10" defaultRowHeight="15" x14ac:dyDescent="0.25"/>
  <sheetData>
    <row r="1" spans="1:28" s="1" customFormat="1" x14ac:dyDescent="0.25"/>
    <row r="2" spans="1:28" s="1" customFormat="1" ht="31.5" x14ac:dyDescent="0.5">
      <c r="A2" s="3"/>
      <c r="C2" s="17"/>
    </row>
    <row r="3" spans="1:28" s="1" customFormat="1" x14ac:dyDescent="0.25"/>
    <row r="4" spans="1:28" s="1" customFormat="1" ht="18.75" x14ac:dyDescent="0.3">
      <c r="A4" s="7"/>
    </row>
    <row r="5" spans="1:28" s="1" customFormat="1" ht="18.75" x14ac:dyDescent="0.3">
      <c r="A5" s="7"/>
    </row>
    <row r="6" spans="1:28" s="1" customFormat="1" ht="21" x14ac:dyDescent="0.35">
      <c r="C6" s="53" t="s">
        <v>12</v>
      </c>
      <c r="D6" s="52"/>
      <c r="E6" s="52"/>
      <c r="F6" s="52"/>
      <c r="G6" s="52"/>
      <c r="H6" s="52"/>
      <c r="I6" s="52"/>
      <c r="J6" s="52"/>
      <c r="K6" s="52"/>
      <c r="L6" s="52"/>
      <c r="M6" s="52"/>
      <c r="N6" s="52"/>
      <c r="O6" s="52"/>
      <c r="Q6" s="54" t="s">
        <v>13</v>
      </c>
      <c r="R6" s="55"/>
      <c r="S6" s="55"/>
      <c r="T6" s="55"/>
      <c r="U6" s="55"/>
      <c r="V6" s="55"/>
      <c r="W6" s="55"/>
      <c r="X6" s="55"/>
      <c r="Y6" s="55"/>
      <c r="Z6" s="55"/>
      <c r="AA6" s="55"/>
      <c r="AB6" s="55"/>
    </row>
    <row r="7" spans="1:28" s="1" customFormat="1" x14ac:dyDescent="0.25">
      <c r="C7" s="5" t="s">
        <v>0</v>
      </c>
      <c r="D7" s="5" t="s">
        <v>1</v>
      </c>
      <c r="E7" s="5" t="s">
        <v>2</v>
      </c>
      <c r="F7" s="5" t="s">
        <v>3</v>
      </c>
      <c r="G7" s="5" t="s">
        <v>4</v>
      </c>
      <c r="H7" s="5" t="s">
        <v>5</v>
      </c>
      <c r="I7" s="5" t="s">
        <v>6</v>
      </c>
      <c r="J7" s="5" t="s">
        <v>7</v>
      </c>
      <c r="K7" s="5" t="s">
        <v>8</v>
      </c>
      <c r="L7" s="5" t="s">
        <v>9</v>
      </c>
      <c r="M7" s="5" t="s">
        <v>10</v>
      </c>
      <c r="N7" s="5" t="s">
        <v>11</v>
      </c>
      <c r="O7" s="14" t="s">
        <v>16</v>
      </c>
      <c r="Q7" s="5" t="s">
        <v>0</v>
      </c>
      <c r="R7" s="5" t="s">
        <v>1</v>
      </c>
      <c r="S7" s="5" t="s">
        <v>2</v>
      </c>
      <c r="T7" s="5" t="s">
        <v>3</v>
      </c>
      <c r="U7" s="5" t="s">
        <v>4</v>
      </c>
      <c r="V7" s="5" t="s">
        <v>5</v>
      </c>
      <c r="W7" s="5" t="s">
        <v>6</v>
      </c>
      <c r="X7" s="5" t="s">
        <v>7</v>
      </c>
      <c r="Y7" s="5" t="s">
        <v>8</v>
      </c>
      <c r="Z7" s="5" t="s">
        <v>9</v>
      </c>
      <c r="AA7" s="5" t="s">
        <v>10</v>
      </c>
      <c r="AB7" s="5" t="s">
        <v>11</v>
      </c>
    </row>
    <row r="8" spans="1:28" s="1" customFormat="1" hidden="1" x14ac:dyDescent="0.25">
      <c r="B8" s="2">
        <v>2015</v>
      </c>
      <c r="C8" s="8">
        <v>1998788.867950904</v>
      </c>
      <c r="D8" s="8">
        <v>2166758.2361099999</v>
      </c>
      <c r="E8" s="8">
        <v>2289000.9330387171</v>
      </c>
      <c r="F8" s="8">
        <v>2546808.1954990099</v>
      </c>
      <c r="G8" s="8">
        <v>2385079.3118846491</v>
      </c>
      <c r="H8" s="8">
        <v>2143831.0061882604</v>
      </c>
      <c r="I8" s="8">
        <v>2813697.6507540792</v>
      </c>
      <c r="J8" s="8">
        <v>3052963.1789351399</v>
      </c>
      <c r="K8" s="8">
        <v>3387897.8136754045</v>
      </c>
      <c r="L8" s="8">
        <v>2397213.3503575977</v>
      </c>
      <c r="M8" s="8">
        <v>2386754.819469912</v>
      </c>
      <c r="N8" s="8">
        <v>2604941.8312987071</v>
      </c>
      <c r="O8" s="13">
        <f t="shared" ref="O8:O12" si="0">SUM(C8:N8)</f>
        <v>30173735.195162386</v>
      </c>
      <c r="P8" s="2">
        <v>2015</v>
      </c>
      <c r="Q8" s="8">
        <v>1612.1098188994911</v>
      </c>
      <c r="R8" s="8">
        <v>1878.1064252881831</v>
      </c>
      <c r="S8" s="8">
        <v>1981.2786409236589</v>
      </c>
      <c r="T8" s="8">
        <v>2042.588978411256</v>
      </c>
      <c r="U8" s="8">
        <v>2008.6569916495275</v>
      </c>
      <c r="V8" s="8">
        <v>1745.3046514637297</v>
      </c>
      <c r="W8" s="8">
        <v>2244.0543490350469</v>
      </c>
      <c r="X8" s="8">
        <v>2390.1979523774598</v>
      </c>
      <c r="Y8" s="8">
        <v>2414.4703068746098</v>
      </c>
      <c r="Z8" s="8">
        <v>2042.1953879896164</v>
      </c>
      <c r="AA8" s="8">
        <v>1755.9075710586142</v>
      </c>
      <c r="AB8" s="8">
        <v>1864.5198670736618</v>
      </c>
    </row>
    <row r="9" spans="1:28" s="1" customFormat="1" x14ac:dyDescent="0.25">
      <c r="B9" s="2">
        <v>2016</v>
      </c>
      <c r="C9" s="8">
        <v>2622357.2226977944</v>
      </c>
      <c r="D9" s="8">
        <v>2715310.9768935619</v>
      </c>
      <c r="E9" s="8">
        <v>2683334.08115</v>
      </c>
      <c r="F9" s="8">
        <v>2942696.512854794</v>
      </c>
      <c r="G9" s="8">
        <v>2987632.1174185271</v>
      </c>
      <c r="H9" s="8">
        <v>2887718.3146600006</v>
      </c>
      <c r="I9" s="8">
        <v>2747166.6979504675</v>
      </c>
      <c r="J9" s="8">
        <v>2802126.517994822</v>
      </c>
      <c r="K9" s="8">
        <v>3077154.8533627577</v>
      </c>
      <c r="L9" s="8">
        <v>3132986.2598640583</v>
      </c>
      <c r="M9" s="8">
        <v>2985784.8451633072</v>
      </c>
      <c r="N9" s="8">
        <v>3249878.9842955605</v>
      </c>
      <c r="O9" s="13">
        <f t="shared" si="0"/>
        <v>34834147.384305649</v>
      </c>
      <c r="P9" s="2">
        <v>2016</v>
      </c>
      <c r="Q9" s="8">
        <v>1798.1462983582285</v>
      </c>
      <c r="R9" s="8">
        <v>1855.2661756930345</v>
      </c>
      <c r="S9" s="8">
        <v>2637.9617259326942</v>
      </c>
      <c r="T9" s="8">
        <v>1913.2371650057955</v>
      </c>
      <c r="U9" s="8">
        <v>1900.3093264129266</v>
      </c>
      <c r="V9" s="8">
        <v>1794.3327076126777</v>
      </c>
      <c r="W9" s="8">
        <v>1437.750137617084</v>
      </c>
      <c r="X9" s="8">
        <v>1443.964900145638</v>
      </c>
      <c r="Y9" s="8">
        <v>1573.3658015952574</v>
      </c>
      <c r="Z9" s="8">
        <v>1534.5233717812062</v>
      </c>
      <c r="AA9" s="8">
        <v>1461.6861466085993</v>
      </c>
      <c r="AB9" s="8">
        <v>1613.8427096760479</v>
      </c>
    </row>
    <row r="10" spans="1:28" s="1" customFormat="1" x14ac:dyDescent="0.25">
      <c r="B10" s="2">
        <v>2017</v>
      </c>
      <c r="C10" s="8">
        <v>3245197.1975600002</v>
      </c>
      <c r="D10" s="8">
        <v>3003729.6285599996</v>
      </c>
      <c r="E10" s="8">
        <v>3390554.2329000002</v>
      </c>
      <c r="F10" s="8">
        <v>3299613.6828900003</v>
      </c>
      <c r="G10" s="8">
        <v>3365963.7187799998</v>
      </c>
      <c r="H10" s="8">
        <v>2821580.7808461399</v>
      </c>
      <c r="I10" s="8">
        <v>3679918.411452794</v>
      </c>
      <c r="J10" s="8">
        <v>3891741.5820032535</v>
      </c>
      <c r="K10" s="8">
        <v>3637785.0617094506</v>
      </c>
      <c r="L10" s="8">
        <v>3572314.2562489994</v>
      </c>
      <c r="M10" s="8">
        <v>3021243.2960840003</v>
      </c>
      <c r="N10" s="8">
        <v>3473156.7535769995</v>
      </c>
      <c r="O10" s="13">
        <f t="shared" si="0"/>
        <v>40402798.602611639</v>
      </c>
      <c r="P10" s="2">
        <v>2017</v>
      </c>
      <c r="Q10" s="8">
        <v>1579.5187875725585</v>
      </c>
      <c r="R10" s="8">
        <v>1419.8916306588058</v>
      </c>
      <c r="S10" s="8">
        <v>1605.8763728945855</v>
      </c>
      <c r="T10" s="8">
        <v>1731.7615929505903</v>
      </c>
      <c r="U10" s="8">
        <v>1752.6688491673167</v>
      </c>
      <c r="V10" s="8">
        <v>1521.3031778211184</v>
      </c>
      <c r="W10" s="8">
        <v>1887.9083007488155</v>
      </c>
      <c r="X10" s="8">
        <v>1951.734778142556</v>
      </c>
      <c r="Y10" s="8">
        <v>1785.1447305765316</v>
      </c>
      <c r="Z10" s="8">
        <v>1739.5536169496111</v>
      </c>
      <c r="AA10" s="8">
        <v>1459.9998048097348</v>
      </c>
      <c r="AB10" s="8">
        <v>1644.4902137963327</v>
      </c>
    </row>
    <row r="11" spans="1:28" s="1" customFormat="1" x14ac:dyDescent="0.25">
      <c r="B11" s="2">
        <v>2018</v>
      </c>
      <c r="C11" s="8">
        <v>3528241.2290302133</v>
      </c>
      <c r="D11" s="8">
        <v>3108555.552263</v>
      </c>
      <c r="E11" s="8">
        <v>3553184.3710128674</v>
      </c>
      <c r="F11" s="8">
        <v>3414889.2255285247</v>
      </c>
      <c r="G11" s="8">
        <v>3653293.7890489558</v>
      </c>
      <c r="H11" s="8">
        <v>3557351.2112942277</v>
      </c>
      <c r="I11" s="8">
        <v>3714873.2346548503</v>
      </c>
      <c r="J11" s="8">
        <v>3805404.8898049998</v>
      </c>
      <c r="K11" s="8">
        <v>3633589.9243504037</v>
      </c>
      <c r="L11" s="8">
        <v>3626810.5005823653</v>
      </c>
      <c r="M11" s="8">
        <v>3445044.4382715197</v>
      </c>
      <c r="N11" s="8">
        <v>3701418.8545860001</v>
      </c>
      <c r="O11" s="13">
        <f t="shared" si="0"/>
        <v>42742657.22042793</v>
      </c>
      <c r="P11" s="2">
        <v>2018</v>
      </c>
      <c r="Q11" s="8">
        <v>1659.232623700595</v>
      </c>
      <c r="R11" s="8">
        <v>1490.1163464845674</v>
      </c>
      <c r="S11" s="8">
        <v>1649.4294240586332</v>
      </c>
      <c r="T11" s="8">
        <v>1571.7318540909271</v>
      </c>
      <c r="U11" s="8">
        <v>1674.7272931493394</v>
      </c>
      <c r="V11" s="8">
        <v>1624.20108852014</v>
      </c>
      <c r="W11" s="8">
        <v>1733.6213784766248</v>
      </c>
      <c r="X11" s="8">
        <v>1803.4444682584892</v>
      </c>
      <c r="Y11" s="8">
        <v>1700.2653571666115</v>
      </c>
      <c r="Z11" s="8">
        <v>1710.8621604135556</v>
      </c>
      <c r="AA11" s="8">
        <v>1609.1781471622405</v>
      </c>
      <c r="AB11" s="8">
        <v>1666.1289929392215</v>
      </c>
    </row>
    <row r="12" spans="1:28" s="1" customFormat="1" x14ac:dyDescent="0.25">
      <c r="B12" s="2">
        <v>2019</v>
      </c>
      <c r="C12" s="8">
        <v>3649683.2798202289</v>
      </c>
      <c r="D12" s="8">
        <v>3245578.8589915442</v>
      </c>
      <c r="E12" s="8">
        <v>3669368.2012320003</v>
      </c>
      <c r="F12" s="8">
        <v>3480737.5181708131</v>
      </c>
      <c r="G12" s="8">
        <v>3520173.392815562</v>
      </c>
      <c r="H12" s="8">
        <v>3540194.3039439982</v>
      </c>
      <c r="I12" s="8">
        <v>3730287.2208117405</v>
      </c>
      <c r="J12" s="8">
        <v>3764065.7152224067</v>
      </c>
      <c r="K12" s="8">
        <v>3528193.213424114</v>
      </c>
      <c r="L12" s="8">
        <v>3674095.6510085608</v>
      </c>
      <c r="M12" s="8">
        <v>3664597.1610379703</v>
      </c>
      <c r="N12" s="8">
        <v>3851208.606081984</v>
      </c>
      <c r="O12" s="13">
        <f t="shared" si="0"/>
        <v>43318183.122560926</v>
      </c>
      <c r="P12" s="2">
        <v>2019</v>
      </c>
      <c r="Q12" s="8">
        <v>1597.181749157787</v>
      </c>
      <c r="R12" s="8">
        <v>1420.9809977104369</v>
      </c>
      <c r="S12" s="8">
        <v>1617.6012621630591</v>
      </c>
      <c r="T12" s="8">
        <v>1521.9990135732835</v>
      </c>
      <c r="U12" s="8">
        <v>1507.6536976259983</v>
      </c>
      <c r="V12" s="8">
        <v>1521.0332226631103</v>
      </c>
      <c r="W12" s="8">
        <v>1757.049355535175</v>
      </c>
      <c r="X12" s="8">
        <v>1702.8935030596554</v>
      </c>
      <c r="Y12" s="8">
        <v>1565.3612588327078</v>
      </c>
      <c r="Z12" s="8">
        <v>1629.8944891746478</v>
      </c>
      <c r="AA12" s="8">
        <v>1645.6204998927758</v>
      </c>
      <c r="AB12" s="8">
        <v>1806.7393267895179</v>
      </c>
    </row>
    <row r="13" spans="1:28" s="1" customFormat="1" x14ac:dyDescent="0.25">
      <c r="B13" s="2">
        <v>2020</v>
      </c>
      <c r="C13" s="8">
        <v>3756283.0891524823</v>
      </c>
      <c r="D13" s="8">
        <v>3745626.5693754521</v>
      </c>
      <c r="E13" s="8">
        <v>4474226.7063243054</v>
      </c>
      <c r="F13" s="8">
        <v>4252877.010805646</v>
      </c>
      <c r="G13" s="8">
        <v>4289935.0672877831</v>
      </c>
      <c r="H13" s="8">
        <v>4141054.683728965</v>
      </c>
      <c r="I13" s="8">
        <v>4202654.0441315491</v>
      </c>
      <c r="J13" s="8">
        <v>4452839.8229125766</v>
      </c>
      <c r="K13" s="8">
        <v>4326562.0648914855</v>
      </c>
      <c r="L13" s="8">
        <v>4396335.731099477</v>
      </c>
      <c r="M13" s="8">
        <v>4182792.8356762156</v>
      </c>
      <c r="N13" s="8">
        <v>4412374.4561208077</v>
      </c>
      <c r="O13" s="13">
        <f t="shared" ref="O13:O14" si="1">SUM(C13:N13)</f>
        <v>50633562.081506744</v>
      </c>
      <c r="P13" s="2">
        <v>2020</v>
      </c>
      <c r="Q13" s="8">
        <v>1727.7670657736933</v>
      </c>
      <c r="R13" s="8">
        <v>1722.9486285532241</v>
      </c>
      <c r="S13" s="8">
        <v>1999.1504739472623</v>
      </c>
      <c r="T13" s="8">
        <v>1902.267673667187</v>
      </c>
      <c r="U13" s="8">
        <v>1798.9253532332643</v>
      </c>
      <c r="V13" s="8">
        <v>1676.4765566528904</v>
      </c>
      <c r="W13" s="8">
        <v>1622.7121347126231</v>
      </c>
      <c r="X13" s="8">
        <v>1663.2618896547128</v>
      </c>
      <c r="Y13" s="8">
        <v>1539.0166388171976</v>
      </c>
      <c r="Z13" s="8">
        <v>1542.3066075913425</v>
      </c>
      <c r="AA13" s="8">
        <v>1461.4827414470253</v>
      </c>
      <c r="AB13" s="8">
        <v>1529.1160491302271</v>
      </c>
    </row>
    <row r="14" spans="1:28" s="1" customFormat="1" x14ac:dyDescent="0.25">
      <c r="B14" s="2">
        <v>2021</v>
      </c>
      <c r="C14" s="8">
        <v>4531541.1530508073</v>
      </c>
      <c r="D14" s="8">
        <v>0</v>
      </c>
      <c r="E14" s="8">
        <v>0</v>
      </c>
      <c r="F14" s="8">
        <v>0</v>
      </c>
      <c r="G14" s="8">
        <v>0</v>
      </c>
      <c r="H14" s="8">
        <v>0</v>
      </c>
      <c r="I14" s="8">
        <v>0</v>
      </c>
      <c r="J14" s="8">
        <v>0</v>
      </c>
      <c r="K14" s="8">
        <v>0</v>
      </c>
      <c r="L14" s="8">
        <v>0</v>
      </c>
      <c r="M14" s="8">
        <v>0</v>
      </c>
      <c r="N14" s="8">
        <v>0</v>
      </c>
      <c r="O14" s="13">
        <f t="shared" si="1"/>
        <v>4531541.1530508073</v>
      </c>
      <c r="P14" s="2">
        <v>2021</v>
      </c>
      <c r="Q14" s="8">
        <v>1555.7235629988704</v>
      </c>
      <c r="R14" s="8">
        <v>0</v>
      </c>
      <c r="S14" s="8">
        <v>0</v>
      </c>
      <c r="T14" s="8">
        <v>0</v>
      </c>
      <c r="U14" s="8">
        <v>0</v>
      </c>
      <c r="V14" s="8">
        <v>0</v>
      </c>
      <c r="W14" s="8">
        <v>0</v>
      </c>
      <c r="X14" s="8">
        <v>0</v>
      </c>
      <c r="Y14" s="8">
        <v>0</v>
      </c>
      <c r="Z14" s="8">
        <v>0</v>
      </c>
      <c r="AA14" s="8">
        <v>0</v>
      </c>
      <c r="AB14" s="8">
        <v>0</v>
      </c>
    </row>
    <row r="15" spans="1:28" s="1" customFormat="1" x14ac:dyDescent="0.25">
      <c r="B15" s="2"/>
      <c r="C15" s="18"/>
      <c r="D15" s="18"/>
      <c r="E15" s="18"/>
      <c r="F15" s="18"/>
      <c r="G15" s="18"/>
      <c r="H15" s="18"/>
      <c r="I15" s="18"/>
      <c r="J15" s="18"/>
      <c r="K15" s="18"/>
      <c r="L15" s="18"/>
      <c r="M15" s="18"/>
      <c r="N15" s="18"/>
      <c r="O15" s="13"/>
      <c r="P15" s="2"/>
    </row>
    <row r="16" spans="1:28" s="1" customFormat="1" x14ac:dyDescent="0.25"/>
    <row r="17" spans="1:4" s="1" customFormat="1" x14ac:dyDescent="0.25"/>
    <row r="18" spans="1:4" s="1" customFormat="1" x14ac:dyDescent="0.25"/>
    <row r="19" spans="1:4" s="1" customFormat="1" x14ac:dyDescent="0.25"/>
    <row r="20" spans="1:4" s="1" customFormat="1" x14ac:dyDescent="0.25"/>
    <row r="21" spans="1:4" s="1" customFormat="1" x14ac:dyDescent="0.25"/>
    <row r="22" spans="1:4" s="1" customFormat="1" x14ac:dyDescent="0.25"/>
    <row r="23" spans="1:4" s="1" customFormat="1" x14ac:dyDescent="0.25"/>
    <row r="24" spans="1:4" s="1" customFormat="1" x14ac:dyDescent="0.25"/>
    <row r="25" spans="1:4" s="1" customFormat="1" x14ac:dyDescent="0.25"/>
    <row r="26" spans="1:4" s="1" customFormat="1" x14ac:dyDescent="0.25"/>
    <row r="27" spans="1:4" s="1" customFormat="1" x14ac:dyDescent="0.25"/>
    <row r="28" spans="1:4" s="1" customFormat="1" x14ac:dyDescent="0.25"/>
    <row r="29" spans="1:4" s="1" customFormat="1" x14ac:dyDescent="0.25"/>
    <row r="30" spans="1:4" s="1" customFormat="1" x14ac:dyDescent="0.25">
      <c r="D30" s="4"/>
    </row>
    <row r="31" spans="1:4" s="1" customFormat="1" x14ac:dyDescent="0.25">
      <c r="D31" s="4"/>
    </row>
    <row r="32" spans="1:4" s="1" customFormat="1" ht="18.75" x14ac:dyDescent="0.3">
      <c r="A32" s="7"/>
    </row>
    <row r="33" spans="2:15" s="1" customFormat="1" ht="21" x14ac:dyDescent="0.35">
      <c r="C33" s="53" t="s">
        <v>53</v>
      </c>
      <c r="D33" s="52"/>
      <c r="E33" s="52"/>
      <c r="F33" s="52"/>
      <c r="G33" s="52"/>
      <c r="H33" s="52"/>
      <c r="I33" s="52"/>
      <c r="J33" s="52"/>
      <c r="K33" s="52"/>
      <c r="L33" s="52"/>
      <c r="M33" s="52"/>
      <c r="N33" s="52"/>
      <c r="O33" s="52"/>
    </row>
    <row r="34" spans="2:15" s="1" customFormat="1" x14ac:dyDescent="0.25">
      <c r="C34" s="5" t="s">
        <v>0</v>
      </c>
      <c r="D34" s="5" t="s">
        <v>1</v>
      </c>
      <c r="E34" s="5" t="s">
        <v>2</v>
      </c>
      <c r="F34" s="5" t="s">
        <v>3</v>
      </c>
      <c r="G34" s="5" t="s">
        <v>4</v>
      </c>
      <c r="H34" s="5" t="s">
        <v>5</v>
      </c>
      <c r="I34" s="5" t="s">
        <v>6</v>
      </c>
      <c r="J34" s="5" t="s">
        <v>7</v>
      </c>
      <c r="K34" s="5" t="s">
        <v>8</v>
      </c>
      <c r="L34" s="5" t="s">
        <v>9</v>
      </c>
      <c r="M34" s="5" t="s">
        <v>10</v>
      </c>
      <c r="N34" s="5" t="s">
        <v>11</v>
      </c>
      <c r="O34" s="14" t="s">
        <v>16</v>
      </c>
    </row>
    <row r="35" spans="2:15" s="1" customFormat="1" hidden="1" x14ac:dyDescent="0.25">
      <c r="B35" s="2">
        <f t="shared" ref="B35:B41" si="2">B8</f>
        <v>2015</v>
      </c>
      <c r="C35" s="6">
        <v>1606333.4820690504</v>
      </c>
      <c r="D35" s="6">
        <v>1757411.0568798925</v>
      </c>
      <c r="E35" s="6">
        <v>1860162.2351834252</v>
      </c>
      <c r="F35" s="6">
        <v>2098793.3786612619</v>
      </c>
      <c r="G35" s="6">
        <v>1979551.0257923519</v>
      </c>
      <c r="H35" s="6">
        <v>1717368.1362828808</v>
      </c>
      <c r="I35" s="6">
        <v>2340589.7087738295</v>
      </c>
      <c r="J35" s="6">
        <v>2606695.2514660866</v>
      </c>
      <c r="K35" s="6">
        <v>2905220.3103322908</v>
      </c>
      <c r="L35" s="6">
        <v>1984901.6490016058</v>
      </c>
      <c r="M35" s="6">
        <v>1940228.6501150685</v>
      </c>
      <c r="N35" s="6">
        <v>2178977.9808631726</v>
      </c>
      <c r="O35" s="13">
        <f t="shared" ref="O35:O38" si="3">SUM(C35:N35)</f>
        <v>24976232.865420915</v>
      </c>
    </row>
    <row r="36" spans="2:15" s="1" customFormat="1" x14ac:dyDescent="0.25">
      <c r="B36" s="2">
        <f t="shared" si="2"/>
        <v>2016</v>
      </c>
      <c r="C36" s="6">
        <v>2226093.3091640915</v>
      </c>
      <c r="D36" s="6">
        <v>2320135.0021553617</v>
      </c>
      <c r="E36" s="6">
        <v>2274111.9902664088</v>
      </c>
      <c r="F36" s="6">
        <v>2526794.8704422438</v>
      </c>
      <c r="G36" s="6">
        <v>2500868.7817683164</v>
      </c>
      <c r="H36" s="6">
        <v>2471115.7015965823</v>
      </c>
      <c r="I36" s="6">
        <v>2363852.9782832759</v>
      </c>
      <c r="J36" s="6">
        <v>2449927.9533046405</v>
      </c>
      <c r="K36" s="6">
        <v>2714390.8749330859</v>
      </c>
      <c r="L36" s="6">
        <v>2747632.9292659154</v>
      </c>
      <c r="M36" s="6">
        <v>2608583.3022762435</v>
      </c>
      <c r="N36" s="6">
        <v>2830164.1301046181</v>
      </c>
      <c r="O36" s="13">
        <f t="shared" si="3"/>
        <v>30033671.823560782</v>
      </c>
    </row>
    <row r="37" spans="2:15" s="1" customFormat="1" ht="12.75" customHeight="1" x14ac:dyDescent="0.25">
      <c r="B37" s="2">
        <f t="shared" si="2"/>
        <v>2017</v>
      </c>
      <c r="C37" s="6">
        <v>2798915.391193856</v>
      </c>
      <c r="D37" s="6">
        <v>2708507.1096732244</v>
      </c>
      <c r="E37" s="6">
        <v>3061215.3613801417</v>
      </c>
      <c r="F37" s="6">
        <v>2970911.0940222004</v>
      </c>
      <c r="G37" s="6">
        <v>3040805.2619679924</v>
      </c>
      <c r="H37" s="6">
        <v>2513480.3176438753</v>
      </c>
      <c r="I37" s="6">
        <v>3365511.0312507749</v>
      </c>
      <c r="J37" s="6">
        <v>3580436.7965191072</v>
      </c>
      <c r="K37" s="6">
        <v>3361524.3351311539</v>
      </c>
      <c r="L37" s="6">
        <v>3335934.5006928514</v>
      </c>
      <c r="M37" s="6">
        <v>2787992.1680373698</v>
      </c>
      <c r="N37" s="6">
        <v>3203732.39800253</v>
      </c>
      <c r="O37" s="13">
        <f t="shared" si="3"/>
        <v>36728965.765515074</v>
      </c>
    </row>
    <row r="38" spans="2:15" s="1" customFormat="1" ht="12.75" customHeight="1" x14ac:dyDescent="0.25">
      <c r="B38" s="2">
        <f t="shared" si="2"/>
        <v>2018</v>
      </c>
      <c r="C38" s="6">
        <v>3268127.1560498746</v>
      </c>
      <c r="D38" s="6">
        <v>2960518.7091903575</v>
      </c>
      <c r="E38" s="6">
        <v>3399788.4434908167</v>
      </c>
      <c r="F38" s="6">
        <v>3304906.3236671207</v>
      </c>
      <c r="G38" s="6">
        <v>3492911.0817747335</v>
      </c>
      <c r="H38" s="6">
        <v>3300924.8024340831</v>
      </c>
      <c r="I38" s="6">
        <v>3448603.5659300038</v>
      </c>
      <c r="J38" s="6">
        <v>3528173.0115610966</v>
      </c>
      <c r="K38" s="6">
        <v>3369626.1930255117</v>
      </c>
      <c r="L38" s="6">
        <v>3364260.879498594</v>
      </c>
      <c r="M38" s="6">
        <v>3181888.5755841401</v>
      </c>
      <c r="N38" s="6">
        <v>3413454.9955177149</v>
      </c>
      <c r="O38" s="13">
        <f t="shared" si="3"/>
        <v>40033183.737724051</v>
      </c>
    </row>
    <row r="39" spans="2:15" s="1" customFormat="1" ht="12.75" customHeight="1" x14ac:dyDescent="0.25">
      <c r="B39" s="2">
        <f t="shared" si="2"/>
        <v>2019</v>
      </c>
      <c r="C39" s="6">
        <v>3367510.5418114359</v>
      </c>
      <c r="D39" s="6">
        <v>2995707.1935077244</v>
      </c>
      <c r="E39" s="6">
        <v>3382590.8993947553</v>
      </c>
      <c r="F39" s="6">
        <v>3209954.8324308749</v>
      </c>
      <c r="G39" s="6">
        <v>3251146.0920541431</v>
      </c>
      <c r="H39" s="6">
        <v>3269085.4740660773</v>
      </c>
      <c r="I39" s="6">
        <v>3445052.7130655805</v>
      </c>
      <c r="J39" s="6">
        <v>3474993.5254833801</v>
      </c>
      <c r="K39" s="6">
        <v>3255644.0539703337</v>
      </c>
      <c r="L39" s="6">
        <v>3388972.1995592336</v>
      </c>
      <c r="M39" s="6">
        <v>3378477.9194517946</v>
      </c>
      <c r="N39" s="6">
        <v>3552894.2601023689</v>
      </c>
      <c r="O39" s="13">
        <f t="shared" ref="O39" si="4">SUM(C39:N39)</f>
        <v>39972029.704897702</v>
      </c>
    </row>
    <row r="40" spans="2:15" s="1" customFormat="1" ht="12.75" customHeight="1" x14ac:dyDescent="0.25">
      <c r="B40" s="2">
        <f t="shared" si="2"/>
        <v>2020</v>
      </c>
      <c r="C40" s="6">
        <v>2553542.4647483346</v>
      </c>
      <c r="D40" s="6">
        <v>1914783.4209632282</v>
      </c>
      <c r="E40" s="6">
        <v>2175089.6833495223</v>
      </c>
      <c r="F40" s="6">
        <v>2003293.8952778822</v>
      </c>
      <c r="G40" s="6">
        <v>1962510.7023836342</v>
      </c>
      <c r="H40" s="6">
        <v>1844603.727897106</v>
      </c>
      <c r="I40" s="6">
        <v>1850370.1716649109</v>
      </c>
      <c r="J40" s="6">
        <v>1896365.7563300165</v>
      </c>
      <c r="K40" s="6">
        <v>1840205.182399937</v>
      </c>
      <c r="L40" s="6">
        <v>1870450.2369923361</v>
      </c>
      <c r="M40" s="6">
        <v>1777011.8575959567</v>
      </c>
      <c r="N40" s="6">
        <v>1808480.0121253373</v>
      </c>
      <c r="O40" s="13">
        <f t="shared" ref="O40:O41" si="5">SUM(C40:N40)</f>
        <v>23496707.111728203</v>
      </c>
    </row>
    <row r="41" spans="2:15" s="1" customFormat="1" ht="12.75" customHeight="1" x14ac:dyDescent="0.25">
      <c r="B41" s="2">
        <f t="shared" si="2"/>
        <v>2021</v>
      </c>
      <c r="C41" s="6">
        <v>1848435.2652661651</v>
      </c>
      <c r="D41" s="6">
        <v>0</v>
      </c>
      <c r="E41" s="6">
        <v>0</v>
      </c>
      <c r="F41" s="6">
        <v>0</v>
      </c>
      <c r="G41" s="6">
        <v>0</v>
      </c>
      <c r="H41" s="6">
        <v>0</v>
      </c>
      <c r="I41" s="6">
        <v>0</v>
      </c>
      <c r="J41" s="6">
        <v>0</v>
      </c>
      <c r="K41" s="6">
        <v>0</v>
      </c>
      <c r="L41" s="6">
        <v>0</v>
      </c>
      <c r="M41" s="6">
        <v>0</v>
      </c>
      <c r="N41" s="6">
        <v>0</v>
      </c>
      <c r="O41" s="13">
        <f t="shared" si="5"/>
        <v>1848435.2652661651</v>
      </c>
    </row>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x14ac:dyDescent="0.25"/>
    <row r="60" spans="2:15" s="1" customFormat="1" ht="21" x14ac:dyDescent="0.35">
      <c r="C60" s="53" t="s">
        <v>54</v>
      </c>
      <c r="D60" s="52"/>
      <c r="E60" s="52"/>
      <c r="F60" s="52"/>
      <c r="G60" s="52"/>
      <c r="H60" s="52"/>
      <c r="I60" s="52"/>
      <c r="J60" s="52"/>
      <c r="K60" s="52"/>
      <c r="L60" s="52"/>
      <c r="M60" s="52"/>
      <c r="N60" s="52"/>
      <c r="O60" s="52"/>
    </row>
    <row r="61" spans="2:15" s="1" customFormat="1" x14ac:dyDescent="0.25">
      <c r="C61" s="5" t="s">
        <v>0</v>
      </c>
      <c r="D61" s="5" t="s">
        <v>1</v>
      </c>
      <c r="E61" s="5" t="s">
        <v>2</v>
      </c>
      <c r="F61" s="5" t="s">
        <v>3</v>
      </c>
      <c r="G61" s="5" t="s">
        <v>4</v>
      </c>
      <c r="H61" s="5" t="s">
        <v>5</v>
      </c>
      <c r="I61" s="5" t="s">
        <v>6</v>
      </c>
      <c r="J61" s="5" t="s">
        <v>7</v>
      </c>
      <c r="K61" s="5" t="s">
        <v>8</v>
      </c>
      <c r="L61" s="5" t="s">
        <v>9</v>
      </c>
      <c r="M61" s="5" t="s">
        <v>10</v>
      </c>
      <c r="N61" s="5" t="s">
        <v>11</v>
      </c>
      <c r="O61" s="14" t="s">
        <v>16</v>
      </c>
    </row>
    <row r="62" spans="2:15" s="1" customFormat="1" x14ac:dyDescent="0.25">
      <c r="B62" s="2">
        <f t="shared" ref="B62:B68" si="6">B35</f>
        <v>2015</v>
      </c>
      <c r="C62" s="6">
        <v>0</v>
      </c>
      <c r="D62" s="6">
        <v>0</v>
      </c>
      <c r="E62" s="6">
        <v>0</v>
      </c>
      <c r="F62" s="6">
        <v>0</v>
      </c>
      <c r="G62" s="6">
        <v>0</v>
      </c>
      <c r="H62" s="6">
        <v>0</v>
      </c>
      <c r="I62" s="6">
        <v>0</v>
      </c>
      <c r="J62" s="6">
        <v>0</v>
      </c>
      <c r="K62" s="6">
        <v>0</v>
      </c>
      <c r="L62" s="6">
        <v>0</v>
      </c>
      <c r="M62" s="6">
        <v>0</v>
      </c>
      <c r="N62" s="6">
        <v>0</v>
      </c>
      <c r="O62" s="13">
        <f t="shared" ref="O62:O68" si="7">SUM(C62:N62)</f>
        <v>0</v>
      </c>
    </row>
    <row r="63" spans="2:15" s="1" customFormat="1" x14ac:dyDescent="0.25">
      <c r="B63" s="2">
        <f t="shared" si="6"/>
        <v>2016</v>
      </c>
      <c r="C63" s="6">
        <v>0</v>
      </c>
      <c r="D63" s="6">
        <v>0</v>
      </c>
      <c r="E63" s="6">
        <v>0</v>
      </c>
      <c r="F63" s="6">
        <v>0</v>
      </c>
      <c r="G63" s="6">
        <v>0</v>
      </c>
      <c r="H63" s="6">
        <v>0</v>
      </c>
      <c r="I63" s="6">
        <v>0</v>
      </c>
      <c r="J63" s="6">
        <v>0</v>
      </c>
      <c r="K63" s="6">
        <v>0</v>
      </c>
      <c r="L63" s="6">
        <v>0</v>
      </c>
      <c r="M63" s="6">
        <v>0</v>
      </c>
      <c r="N63" s="6">
        <v>0</v>
      </c>
      <c r="O63" s="13">
        <f t="shared" si="7"/>
        <v>0</v>
      </c>
    </row>
    <row r="64" spans="2:15" s="1" customFormat="1" x14ac:dyDescent="0.25">
      <c r="B64" s="2">
        <f t="shared" si="6"/>
        <v>2017</v>
      </c>
      <c r="C64" s="6">
        <v>0</v>
      </c>
      <c r="D64" s="6">
        <v>0</v>
      </c>
      <c r="E64" s="6">
        <v>0</v>
      </c>
      <c r="F64" s="6">
        <v>0</v>
      </c>
      <c r="G64" s="6">
        <v>0</v>
      </c>
      <c r="H64" s="6">
        <v>0</v>
      </c>
      <c r="I64" s="6">
        <v>0</v>
      </c>
      <c r="J64" s="6">
        <v>0</v>
      </c>
      <c r="K64" s="6">
        <v>0</v>
      </c>
      <c r="L64" s="6">
        <v>0</v>
      </c>
      <c r="M64" s="6">
        <v>0</v>
      </c>
      <c r="N64" s="6">
        <v>0</v>
      </c>
      <c r="O64" s="13">
        <f t="shared" si="7"/>
        <v>0</v>
      </c>
    </row>
    <row r="65" spans="2:15" s="1" customFormat="1" x14ac:dyDescent="0.25">
      <c r="B65" s="2">
        <f t="shared" si="6"/>
        <v>2018</v>
      </c>
      <c r="C65" s="6">
        <v>0</v>
      </c>
      <c r="D65" s="6">
        <v>0</v>
      </c>
      <c r="E65" s="6">
        <v>0</v>
      </c>
      <c r="F65" s="6">
        <v>0</v>
      </c>
      <c r="G65" s="6">
        <v>0</v>
      </c>
      <c r="H65" s="6">
        <v>0</v>
      </c>
      <c r="I65" s="6">
        <v>0</v>
      </c>
      <c r="J65" s="6">
        <v>0</v>
      </c>
      <c r="K65" s="6">
        <v>0</v>
      </c>
      <c r="L65" s="6">
        <v>0</v>
      </c>
      <c r="M65" s="6">
        <v>0</v>
      </c>
      <c r="N65" s="6">
        <v>0</v>
      </c>
      <c r="O65" s="13">
        <f t="shared" si="7"/>
        <v>0</v>
      </c>
    </row>
    <row r="66" spans="2:15" s="1" customFormat="1" x14ac:dyDescent="0.25">
      <c r="B66" s="2">
        <f t="shared" si="6"/>
        <v>2019</v>
      </c>
      <c r="C66" s="6">
        <v>0</v>
      </c>
      <c r="D66" s="6">
        <v>0</v>
      </c>
      <c r="E66" s="6">
        <v>0</v>
      </c>
      <c r="F66" s="6">
        <v>0</v>
      </c>
      <c r="G66" s="6">
        <v>0</v>
      </c>
      <c r="H66" s="6">
        <v>0</v>
      </c>
      <c r="I66" s="6">
        <v>0</v>
      </c>
      <c r="J66" s="6">
        <v>0</v>
      </c>
      <c r="K66" s="6">
        <v>0</v>
      </c>
      <c r="L66" s="6">
        <v>0</v>
      </c>
      <c r="M66" s="6">
        <v>0</v>
      </c>
      <c r="N66" s="6">
        <v>0</v>
      </c>
      <c r="O66" s="13">
        <f t="shared" si="7"/>
        <v>0</v>
      </c>
    </row>
    <row r="67" spans="2:15" s="1" customFormat="1" x14ac:dyDescent="0.25">
      <c r="B67" s="2">
        <f t="shared" si="6"/>
        <v>2020</v>
      </c>
      <c r="C67" s="6">
        <v>1065914.3952756214</v>
      </c>
      <c r="D67" s="6">
        <v>1732446.5963692325</v>
      </c>
      <c r="E67" s="6">
        <v>2188822.1869208096</v>
      </c>
      <c r="F67" s="6">
        <v>2156692.3882218483</v>
      </c>
      <c r="G67" s="6">
        <v>2237302.9597427021</v>
      </c>
      <c r="H67" s="6">
        <v>2206664.4085529489</v>
      </c>
      <c r="I67" s="6">
        <v>2262469.2357390774</v>
      </c>
      <c r="J67" s="6">
        <v>2472399.1462877747</v>
      </c>
      <c r="K67" s="6">
        <v>2404432.6210499965</v>
      </c>
      <c r="L67" s="6">
        <v>2442779.5083093587</v>
      </c>
      <c r="M67" s="6">
        <v>2328229.4699658584</v>
      </c>
      <c r="N67" s="6">
        <v>2529675.1239795042</v>
      </c>
      <c r="O67" s="13">
        <f t="shared" si="7"/>
        <v>26027828.040414732</v>
      </c>
    </row>
    <row r="68" spans="2:15" s="1" customFormat="1" x14ac:dyDescent="0.25">
      <c r="B68" s="2">
        <f t="shared" si="6"/>
        <v>2021</v>
      </c>
      <c r="C68" s="6">
        <v>2606997.263339832</v>
      </c>
      <c r="D68" s="6">
        <v>0</v>
      </c>
      <c r="E68" s="6">
        <v>0</v>
      </c>
      <c r="F68" s="6">
        <v>0</v>
      </c>
      <c r="G68" s="6">
        <v>0</v>
      </c>
      <c r="H68" s="6">
        <v>0</v>
      </c>
      <c r="I68" s="6">
        <v>0</v>
      </c>
      <c r="J68" s="6">
        <v>0</v>
      </c>
      <c r="K68" s="6">
        <v>0</v>
      </c>
      <c r="L68" s="6">
        <v>0</v>
      </c>
      <c r="M68" s="6">
        <v>0</v>
      </c>
      <c r="N68" s="6">
        <v>0</v>
      </c>
      <c r="O68" s="13">
        <f t="shared" si="7"/>
        <v>2606997.263339832</v>
      </c>
    </row>
    <row r="69" spans="2:15" s="1" customFormat="1" x14ac:dyDescent="0.25"/>
    <row r="70" spans="2:15" s="1" customFormat="1" x14ac:dyDescent="0.25"/>
    <row r="71" spans="2:15" s="1" customFormat="1" x14ac:dyDescent="0.25"/>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28" s="1" customFormat="1" x14ac:dyDescent="0.25"/>
    <row r="82" spans="2:28" s="1" customFormat="1" x14ac:dyDescent="0.25"/>
    <row r="83" spans="2:28" s="1" customFormat="1" x14ac:dyDescent="0.25"/>
    <row r="84" spans="2:28" s="1" customFormat="1" x14ac:dyDescent="0.25"/>
    <row r="85" spans="2:28" s="1" customFormat="1" x14ac:dyDescent="0.25"/>
    <row r="86" spans="2:28" s="1" customFormat="1" x14ac:dyDescent="0.25"/>
    <row r="87" spans="2:28" s="1" customFormat="1" ht="21" x14ac:dyDescent="0.35">
      <c r="C87" s="53" t="s">
        <v>58</v>
      </c>
      <c r="D87" s="52"/>
      <c r="E87" s="52"/>
      <c r="F87" s="52"/>
      <c r="G87" s="52"/>
      <c r="H87" s="52"/>
      <c r="I87" s="52"/>
      <c r="J87" s="52"/>
      <c r="K87" s="52"/>
      <c r="L87" s="52"/>
      <c r="M87" s="52"/>
      <c r="N87" s="52"/>
      <c r="O87" s="52"/>
    </row>
    <row r="88" spans="2:28" s="1" customFormat="1" x14ac:dyDescent="0.25">
      <c r="C88" s="5" t="s">
        <v>0</v>
      </c>
      <c r="D88" s="5" t="s">
        <v>1</v>
      </c>
      <c r="E88" s="5" t="s">
        <v>2</v>
      </c>
      <c r="F88" s="5" t="s">
        <v>3</v>
      </c>
      <c r="G88" s="5" t="s">
        <v>4</v>
      </c>
      <c r="H88" s="5" t="s">
        <v>5</v>
      </c>
      <c r="I88" s="5" t="s">
        <v>6</v>
      </c>
      <c r="J88" s="5" t="s">
        <v>7</v>
      </c>
      <c r="K88" s="5" t="s">
        <v>8</v>
      </c>
      <c r="L88" s="5" t="s">
        <v>9</v>
      </c>
      <c r="M88" s="5" t="s">
        <v>10</v>
      </c>
      <c r="N88" s="5" t="s">
        <v>11</v>
      </c>
      <c r="O88" s="14" t="s">
        <v>16</v>
      </c>
    </row>
    <row r="89" spans="2:28" s="1" customFormat="1" x14ac:dyDescent="0.25">
      <c r="B89" s="2">
        <f t="shared" ref="B89:B95" si="8">B35</f>
        <v>2015</v>
      </c>
      <c r="C89" s="6">
        <v>392455.38588185364</v>
      </c>
      <c r="D89" s="6">
        <v>409347.17923010763</v>
      </c>
      <c r="E89" s="6">
        <v>428838.69785529183</v>
      </c>
      <c r="F89" s="6">
        <v>448014.81683774822</v>
      </c>
      <c r="G89" s="6">
        <v>405528.286092297</v>
      </c>
      <c r="H89" s="6">
        <v>426462.8699053796</v>
      </c>
      <c r="I89" s="6">
        <v>473107.94198024977</v>
      </c>
      <c r="J89" s="6">
        <v>446267.92746905331</v>
      </c>
      <c r="K89" s="6">
        <v>482677.50334311317</v>
      </c>
      <c r="L89" s="6">
        <v>412311.70135599206</v>
      </c>
      <c r="M89" s="6">
        <v>446526.16935484332</v>
      </c>
      <c r="N89" s="6">
        <v>425963.85043553449</v>
      </c>
      <c r="O89" s="13">
        <f t="shared" ref="O89:O92" si="9">SUM(C89:N89)</f>
        <v>5197502.329741464</v>
      </c>
      <c r="P89" s="2"/>
      <c r="Q89" s="2"/>
      <c r="R89" s="2"/>
      <c r="S89" s="2"/>
      <c r="T89" s="2"/>
      <c r="U89" s="2"/>
      <c r="V89" s="2"/>
      <c r="W89" s="2"/>
      <c r="X89" s="2"/>
      <c r="Y89" s="2"/>
      <c r="Z89" s="2"/>
      <c r="AA89" s="2"/>
      <c r="AB89" s="2"/>
    </row>
    <row r="90" spans="2:28" s="1" customFormat="1" x14ac:dyDescent="0.25">
      <c r="B90" s="2">
        <f t="shared" si="8"/>
        <v>2016</v>
      </c>
      <c r="C90" s="6">
        <v>396263.91353370284</v>
      </c>
      <c r="D90" s="6">
        <v>395175.97473820084</v>
      </c>
      <c r="E90" s="6">
        <v>409222.09088359121</v>
      </c>
      <c r="F90" s="6">
        <v>415901.6424125504</v>
      </c>
      <c r="G90" s="6">
        <v>486763.33565021039</v>
      </c>
      <c r="H90" s="6">
        <v>416602.61306341772</v>
      </c>
      <c r="I90" s="6">
        <v>383313.71966719197</v>
      </c>
      <c r="J90" s="6">
        <v>352198.56469018164</v>
      </c>
      <c r="K90" s="6">
        <v>362763.97842967219</v>
      </c>
      <c r="L90" s="6">
        <v>385353.33059814281</v>
      </c>
      <c r="M90" s="6">
        <v>377201.54288706364</v>
      </c>
      <c r="N90" s="6">
        <v>419714.85419094207</v>
      </c>
      <c r="O90" s="13">
        <f t="shared" si="9"/>
        <v>4800475.5607448677</v>
      </c>
      <c r="P90" s="2"/>
      <c r="Q90" s="2"/>
      <c r="R90" s="2"/>
      <c r="S90" s="2"/>
      <c r="T90" s="2"/>
      <c r="U90" s="2"/>
      <c r="V90" s="2"/>
      <c r="W90" s="2"/>
      <c r="X90" s="2"/>
      <c r="Y90" s="2"/>
      <c r="Z90" s="2"/>
      <c r="AA90" s="2"/>
      <c r="AB90" s="2"/>
    </row>
    <row r="91" spans="2:28" s="1" customFormat="1" x14ac:dyDescent="0.25">
      <c r="B91" s="2">
        <f t="shared" si="8"/>
        <v>2017</v>
      </c>
      <c r="C91" s="6">
        <v>446281.8063661441</v>
      </c>
      <c r="D91" s="6">
        <v>295222.51888677542</v>
      </c>
      <c r="E91" s="6">
        <v>329338.87151985837</v>
      </c>
      <c r="F91" s="6">
        <v>328702.58886779967</v>
      </c>
      <c r="G91" s="6">
        <v>325158.4568120077</v>
      </c>
      <c r="H91" s="6">
        <v>308100.46320226497</v>
      </c>
      <c r="I91" s="6">
        <v>314407.38020201918</v>
      </c>
      <c r="J91" s="6">
        <v>311304.78548414662</v>
      </c>
      <c r="K91" s="6">
        <v>276260.72657829645</v>
      </c>
      <c r="L91" s="6">
        <v>236379.75555614819</v>
      </c>
      <c r="M91" s="6">
        <v>233251.12804663059</v>
      </c>
      <c r="N91" s="6">
        <v>269424.35557446926</v>
      </c>
      <c r="O91" s="13">
        <f t="shared" si="9"/>
        <v>3673832.8370965603</v>
      </c>
    </row>
    <row r="92" spans="2:28" s="1" customFormat="1" x14ac:dyDescent="0.25">
      <c r="B92" s="2">
        <f t="shared" si="8"/>
        <v>2018</v>
      </c>
      <c r="C92" s="6">
        <v>260114.07298033882</v>
      </c>
      <c r="D92" s="6">
        <v>148036.84307264263</v>
      </c>
      <c r="E92" s="6">
        <v>153395.92752205039</v>
      </c>
      <c r="F92" s="6">
        <v>109982.90186140407</v>
      </c>
      <c r="G92" s="6">
        <v>160382.70727422205</v>
      </c>
      <c r="H92" s="6">
        <v>256426.40886014485</v>
      </c>
      <c r="I92" s="6">
        <v>266269.66872484685</v>
      </c>
      <c r="J92" s="6">
        <v>277231.87824390322</v>
      </c>
      <c r="K92" s="6">
        <v>263963.73132489197</v>
      </c>
      <c r="L92" s="6">
        <v>262549.621083771</v>
      </c>
      <c r="M92" s="6">
        <v>263155.86268737982</v>
      </c>
      <c r="N92" s="6">
        <v>287963.85906828498</v>
      </c>
      <c r="O92" s="13">
        <f t="shared" si="9"/>
        <v>2709473.4827038804</v>
      </c>
    </row>
    <row r="93" spans="2:28" s="1" customFormat="1" x14ac:dyDescent="0.25">
      <c r="B93" s="2">
        <f t="shared" si="8"/>
        <v>2019</v>
      </c>
      <c r="C93" s="6">
        <v>282172.73800879321</v>
      </c>
      <c r="D93" s="6">
        <v>249871.66548381984</v>
      </c>
      <c r="E93" s="6">
        <v>286777.30183724489</v>
      </c>
      <c r="F93" s="6">
        <v>270782.68573993817</v>
      </c>
      <c r="G93" s="6">
        <v>269027.30076141888</v>
      </c>
      <c r="H93" s="6">
        <v>271108.82987792097</v>
      </c>
      <c r="I93" s="6">
        <v>285234.50774616044</v>
      </c>
      <c r="J93" s="6">
        <v>289072.18973902654</v>
      </c>
      <c r="K93" s="6">
        <v>272549.15945378039</v>
      </c>
      <c r="L93" s="6">
        <v>285123.45144932705</v>
      </c>
      <c r="M93" s="6">
        <v>286119.24158617598</v>
      </c>
      <c r="N93" s="6">
        <v>298314.345979615</v>
      </c>
      <c r="O93" s="13">
        <f t="shared" ref="O93" si="10">SUM(C93:N93)</f>
        <v>3346153.4176632212</v>
      </c>
    </row>
    <row r="94" spans="2:28" s="1" customFormat="1" x14ac:dyDescent="0.25">
      <c r="B94" s="2">
        <f t="shared" si="8"/>
        <v>2020</v>
      </c>
      <c r="C94" s="6">
        <v>136826.22912852635</v>
      </c>
      <c r="D94" s="6">
        <v>98396.552042991476</v>
      </c>
      <c r="E94" s="6">
        <v>110314.83605397286</v>
      </c>
      <c r="F94" s="6">
        <v>92890.727305915905</v>
      </c>
      <c r="G94" s="6">
        <v>90121.405161447663</v>
      </c>
      <c r="H94" s="6">
        <v>89786.547278910031</v>
      </c>
      <c r="I94" s="6">
        <v>89814.63672756085</v>
      </c>
      <c r="J94" s="6">
        <v>84074.920294785203</v>
      </c>
      <c r="K94" s="6">
        <v>81924.261441552357</v>
      </c>
      <c r="L94" s="6">
        <v>83105.985797782021</v>
      </c>
      <c r="M94" s="6">
        <v>77551.508114400945</v>
      </c>
      <c r="N94" s="6">
        <v>74219.320015966718</v>
      </c>
      <c r="O94" s="13">
        <f t="shared" ref="O94:O95" si="11">SUM(C94:N94)</f>
        <v>1109026.9293638123</v>
      </c>
    </row>
    <row r="95" spans="2:28" s="1" customFormat="1" x14ac:dyDescent="0.25">
      <c r="B95" s="2">
        <f t="shared" si="8"/>
        <v>2021</v>
      </c>
      <c r="C95" s="6">
        <v>76108.624444810179</v>
      </c>
      <c r="D95" s="6">
        <v>0</v>
      </c>
      <c r="E95" s="6">
        <v>0</v>
      </c>
      <c r="F95" s="6">
        <v>0</v>
      </c>
      <c r="G95" s="6">
        <v>0</v>
      </c>
      <c r="H95" s="6">
        <v>0</v>
      </c>
      <c r="I95" s="6">
        <v>0</v>
      </c>
      <c r="J95" s="6">
        <v>0</v>
      </c>
      <c r="K95" s="6">
        <v>0</v>
      </c>
      <c r="L95" s="6">
        <v>0</v>
      </c>
      <c r="M95" s="6">
        <v>0</v>
      </c>
      <c r="N95" s="6">
        <v>0</v>
      </c>
      <c r="O95" s="13">
        <f t="shared" si="11"/>
        <v>76108.624444810179</v>
      </c>
    </row>
    <row r="96" spans="2:28"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sheetData>
  <mergeCells count="5">
    <mergeCell ref="C6:O6"/>
    <mergeCell ref="Q6:AB6"/>
    <mergeCell ref="C33:O33"/>
    <mergeCell ref="C87:O87"/>
    <mergeCell ref="C60:O6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topLeftCell="B1" zoomScaleNormal="100" workbookViewId="0">
      <selection activeCell="C62" sqref="C62:N62"/>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30" width="0" style="1" hidden="1" customWidth="1"/>
    <col min="31"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ht="21" x14ac:dyDescent="0.35">
      <c r="C6" s="52" t="s">
        <v>55</v>
      </c>
      <c r="D6" s="52"/>
      <c r="E6" s="52"/>
      <c r="F6" s="52"/>
      <c r="G6" s="52"/>
      <c r="H6" s="52"/>
      <c r="I6" s="52"/>
      <c r="J6" s="52"/>
      <c r="K6" s="52"/>
      <c r="L6" s="52"/>
      <c r="M6" s="52"/>
      <c r="N6" s="52"/>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42">
        <v>1612.1098188994911</v>
      </c>
      <c r="D8" s="42">
        <v>1878.1064252881831</v>
      </c>
      <c r="E8" s="42">
        <v>1981.2786409236589</v>
      </c>
      <c r="F8" s="42">
        <v>2042.588978411256</v>
      </c>
      <c r="G8" s="42">
        <v>2008.6569916495275</v>
      </c>
      <c r="H8" s="42">
        <v>1745.3046514637297</v>
      </c>
      <c r="I8" s="42">
        <v>2244.0543490350469</v>
      </c>
      <c r="J8" s="42">
        <v>2390.1979523774598</v>
      </c>
      <c r="K8" s="42">
        <v>2414.4703068746098</v>
      </c>
      <c r="L8" s="42">
        <v>2042.1953879896164</v>
      </c>
      <c r="M8" s="42">
        <v>1755.9075710586142</v>
      </c>
      <c r="N8" s="42">
        <v>1864.5198670736618</v>
      </c>
    </row>
    <row r="9" spans="1:14" x14ac:dyDescent="0.25">
      <c r="B9" s="2">
        <v>2016</v>
      </c>
      <c r="C9" s="42">
        <v>9.4364736031550951</v>
      </c>
      <c r="D9" s="42">
        <v>9.1110528827579653</v>
      </c>
      <c r="E9" s="42">
        <v>9.1540828008851118</v>
      </c>
      <c r="F9" s="42">
        <v>9.3347218299001646</v>
      </c>
      <c r="G9" s="42">
        <v>8.8211782507571019</v>
      </c>
      <c r="H9" s="42">
        <v>8.4390248431298254</v>
      </c>
      <c r="I9" s="42">
        <v>7.372849902885517</v>
      </c>
      <c r="J9" s="42">
        <v>7.0397231473395632</v>
      </c>
      <c r="K9" s="42">
        <v>8.0115914814549019</v>
      </c>
      <c r="L9" s="42">
        <v>8.1094127053672374</v>
      </c>
      <c r="M9" s="42">
        <v>8.130020460676306</v>
      </c>
      <c r="N9" s="42">
        <v>7.3947299107838314</v>
      </c>
    </row>
    <row r="10" spans="1:14" x14ac:dyDescent="0.25">
      <c r="B10" s="2">
        <v>2017</v>
      </c>
      <c r="C10" s="42">
        <v>7.3612614529279954</v>
      </c>
      <c r="D10" s="42">
        <v>6.3208591985363469</v>
      </c>
      <c r="E10" s="42">
        <v>6.110750702945583</v>
      </c>
      <c r="F10" s="42">
        <v>5.9987438472996093</v>
      </c>
      <c r="G10" s="42">
        <v>5.8782405928842323</v>
      </c>
      <c r="H10" s="42">
        <v>6.3085050974544181</v>
      </c>
      <c r="I10" s="42">
        <v>5.5773994297380609</v>
      </c>
      <c r="J10" s="42">
        <v>5.3601466275297946</v>
      </c>
      <c r="K10" s="42">
        <v>4.8548633277171618</v>
      </c>
      <c r="L10" s="42">
        <v>4.38379715307972</v>
      </c>
      <c r="M10" s="42">
        <v>3.5334082175318162</v>
      </c>
      <c r="N10" s="42">
        <v>3.4583633970153986</v>
      </c>
    </row>
    <row r="11" spans="1:14" x14ac:dyDescent="0.25">
      <c r="B11" s="2">
        <v>2018</v>
      </c>
      <c r="C11" s="42">
        <v>3.340044053660896</v>
      </c>
      <c r="D11" s="42">
        <v>3.1591091257169479</v>
      </c>
      <c r="E11" s="42">
        <v>3.062321498499295</v>
      </c>
      <c r="F11" s="42">
        <v>3.0313864241015862</v>
      </c>
      <c r="G11" s="42">
        <v>2.9840878364977881</v>
      </c>
      <c r="H11" s="42">
        <v>3.2416167902865287</v>
      </c>
      <c r="I11" s="42">
        <v>3.0247376470570555</v>
      </c>
      <c r="J11" s="42">
        <v>3.5304920303135199</v>
      </c>
      <c r="K11" s="42">
        <v>3.7118233382287995</v>
      </c>
      <c r="L11" s="42">
        <v>3.8064743045198584</v>
      </c>
      <c r="M11" s="42">
        <v>3.4485361539893442</v>
      </c>
      <c r="N11" s="42">
        <v>3.3709116502881749</v>
      </c>
    </row>
    <row r="12" spans="1:14" x14ac:dyDescent="0.25">
      <c r="B12" s="2">
        <v>2019</v>
      </c>
      <c r="C12" s="42">
        <v>3.3408426883477071</v>
      </c>
      <c r="D12" s="42">
        <v>3.1447139073402166</v>
      </c>
      <c r="E12" s="42">
        <v>2.9939316325545198</v>
      </c>
      <c r="F12" s="42">
        <v>2.8701358532536254</v>
      </c>
      <c r="G12" s="42">
        <v>2.8265490824551458</v>
      </c>
      <c r="H12" s="42">
        <v>2.7549470905385496</v>
      </c>
      <c r="I12" s="42">
        <v>2.5886833779496272</v>
      </c>
      <c r="J12" s="42">
        <v>2.3586782160187729</v>
      </c>
      <c r="K12" s="42">
        <v>2.2200880646470647</v>
      </c>
      <c r="L12" s="42">
        <v>2.2062180902885804</v>
      </c>
      <c r="M12" s="42">
        <v>2.3432846104610361</v>
      </c>
      <c r="N12" s="42">
        <v>2.4110860675089429</v>
      </c>
    </row>
    <row r="13" spans="1:14" x14ac:dyDescent="0.25">
      <c r="B13" s="2">
        <v>2020</v>
      </c>
      <c r="C13" s="42">
        <v>2.5056753829868335</v>
      </c>
      <c r="D13" s="42">
        <v>2.3761413006700884</v>
      </c>
      <c r="E13" s="42">
        <v>2.4546339628460836</v>
      </c>
      <c r="F13" s="42">
        <v>1.855376826606463</v>
      </c>
      <c r="G13" s="42">
        <v>2.0231232977017144</v>
      </c>
      <c r="H13" s="42">
        <v>1.993289369541219</v>
      </c>
      <c r="I13" s="42">
        <v>1.9976213205095474</v>
      </c>
      <c r="J13" s="42">
        <v>2.0148471502075624</v>
      </c>
      <c r="K13" s="42">
        <v>2.0118607723492059</v>
      </c>
      <c r="L13" s="42">
        <v>2.0243302431799597</v>
      </c>
      <c r="M13" s="42">
        <v>1.949982273933476</v>
      </c>
      <c r="N13" s="42">
        <v>1.908548828830134</v>
      </c>
    </row>
    <row r="14" spans="1:14" x14ac:dyDescent="0.25">
      <c r="B14" s="2">
        <v>2021</v>
      </c>
      <c r="C14" s="42">
        <v>1.8812535584698298</v>
      </c>
      <c r="D14" s="42">
        <v>0</v>
      </c>
      <c r="E14" s="42">
        <v>0</v>
      </c>
      <c r="F14" s="42">
        <v>0</v>
      </c>
      <c r="G14" s="42">
        <v>0</v>
      </c>
      <c r="H14" s="42">
        <v>0</v>
      </c>
      <c r="I14" s="42">
        <v>0</v>
      </c>
      <c r="J14" s="42">
        <v>0</v>
      </c>
      <c r="K14" s="42">
        <v>0</v>
      </c>
      <c r="L14" s="42">
        <v>0</v>
      </c>
      <c r="M14" s="42">
        <v>0</v>
      </c>
      <c r="N14" s="42">
        <v>0</v>
      </c>
    </row>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row r="28" spans="1:14" x14ac:dyDescent="0.25">
      <c r="D28" s="4"/>
    </row>
    <row r="29" spans="1:14" x14ac:dyDescent="0.25">
      <c r="D29" s="4"/>
    </row>
    <row r="30" spans="1:14" x14ac:dyDescent="0.25">
      <c r="D30" s="4"/>
    </row>
    <row r="31" spans="1:14" ht="18.75" x14ac:dyDescent="0.3">
      <c r="A31" s="7"/>
    </row>
    <row r="32" spans="1:14" ht="21" x14ac:dyDescent="0.35">
      <c r="A32" s="7"/>
      <c r="C32" s="52" t="s">
        <v>56</v>
      </c>
      <c r="D32" s="52"/>
      <c r="E32" s="52"/>
      <c r="F32" s="52"/>
      <c r="G32" s="52"/>
      <c r="H32" s="52"/>
      <c r="I32" s="52"/>
      <c r="J32" s="52"/>
      <c r="K32" s="52"/>
      <c r="L32" s="52"/>
      <c r="M32" s="52"/>
      <c r="N32" s="52"/>
    </row>
    <row r="33" spans="1:14" ht="18.75" x14ac:dyDescent="0.3">
      <c r="A33" s="7"/>
      <c r="C33" s="5" t="s">
        <v>0</v>
      </c>
      <c r="D33" s="5" t="s">
        <v>1</v>
      </c>
      <c r="E33" s="5" t="s">
        <v>2</v>
      </c>
      <c r="F33" s="5" t="s">
        <v>3</v>
      </c>
      <c r="G33" s="5" t="s">
        <v>4</v>
      </c>
      <c r="H33" s="5" t="s">
        <v>5</v>
      </c>
      <c r="I33" s="5" t="s">
        <v>6</v>
      </c>
      <c r="J33" s="5" t="s">
        <v>7</v>
      </c>
      <c r="K33" s="5" t="s">
        <v>8</v>
      </c>
      <c r="L33" s="5" t="s">
        <v>9</v>
      </c>
      <c r="M33" s="5" t="s">
        <v>10</v>
      </c>
      <c r="N33" s="5" t="s">
        <v>11</v>
      </c>
    </row>
    <row r="34" spans="1:14" ht="18.75" hidden="1" x14ac:dyDescent="0.3">
      <c r="A34" s="7"/>
      <c r="B34" s="2">
        <v>2015</v>
      </c>
      <c r="C34" s="42">
        <v>0</v>
      </c>
      <c r="D34" s="42">
        <v>0</v>
      </c>
      <c r="E34" s="42">
        <v>0</v>
      </c>
      <c r="F34" s="42">
        <v>0</v>
      </c>
      <c r="G34" s="42">
        <v>0</v>
      </c>
      <c r="H34" s="42">
        <v>0</v>
      </c>
      <c r="I34" s="42">
        <v>0</v>
      </c>
      <c r="J34" s="42">
        <v>0</v>
      </c>
      <c r="K34" s="42">
        <v>0</v>
      </c>
      <c r="L34" s="42">
        <v>0</v>
      </c>
      <c r="M34" s="42">
        <v>0</v>
      </c>
      <c r="N34" s="42">
        <v>0</v>
      </c>
    </row>
    <row r="35" spans="1:14" ht="18.75" x14ac:dyDescent="0.3">
      <c r="A35" s="7"/>
      <c r="B35" s="2">
        <v>2016</v>
      </c>
      <c r="C35" s="42">
        <v>0</v>
      </c>
      <c r="D35" s="42">
        <v>0</v>
      </c>
      <c r="E35" s="42">
        <v>0</v>
      </c>
      <c r="F35" s="42">
        <v>0</v>
      </c>
      <c r="G35" s="42">
        <v>0</v>
      </c>
      <c r="H35" s="42">
        <v>0</v>
      </c>
      <c r="I35" s="42">
        <v>0</v>
      </c>
      <c r="J35" s="42">
        <v>0</v>
      </c>
      <c r="K35" s="42">
        <v>0</v>
      </c>
      <c r="L35" s="42">
        <v>0</v>
      </c>
      <c r="M35" s="42">
        <v>0</v>
      </c>
      <c r="N35" s="42">
        <v>0</v>
      </c>
    </row>
    <row r="36" spans="1:14" ht="18.75" x14ac:dyDescent="0.3">
      <c r="A36" s="7"/>
      <c r="B36" s="2">
        <v>2017</v>
      </c>
      <c r="C36" s="42">
        <v>0</v>
      </c>
      <c r="D36" s="42">
        <v>0</v>
      </c>
      <c r="E36" s="42">
        <v>0</v>
      </c>
      <c r="F36" s="42">
        <v>0</v>
      </c>
      <c r="G36" s="42">
        <v>0</v>
      </c>
      <c r="H36" s="42">
        <v>0</v>
      </c>
      <c r="I36" s="42">
        <v>0</v>
      </c>
      <c r="J36" s="42">
        <v>0</v>
      </c>
      <c r="K36" s="42">
        <v>0</v>
      </c>
      <c r="L36" s="42">
        <v>0</v>
      </c>
      <c r="M36" s="42">
        <v>0</v>
      </c>
      <c r="N36" s="42">
        <v>0</v>
      </c>
    </row>
    <row r="37" spans="1:14" ht="18.75" x14ac:dyDescent="0.3">
      <c r="A37" s="7"/>
      <c r="B37" s="2">
        <v>2018</v>
      </c>
      <c r="C37" s="42">
        <v>0</v>
      </c>
      <c r="D37" s="42">
        <v>0</v>
      </c>
      <c r="E37" s="42">
        <v>0</v>
      </c>
      <c r="F37" s="42">
        <v>0</v>
      </c>
      <c r="G37" s="42">
        <v>0</v>
      </c>
      <c r="H37" s="42">
        <v>0</v>
      </c>
      <c r="I37" s="42">
        <v>0</v>
      </c>
      <c r="J37" s="42">
        <v>0</v>
      </c>
      <c r="K37" s="42">
        <v>0</v>
      </c>
      <c r="L37" s="42">
        <v>0</v>
      </c>
      <c r="M37" s="42">
        <v>0</v>
      </c>
      <c r="N37" s="42">
        <v>0</v>
      </c>
    </row>
    <row r="38" spans="1:14" ht="18.75" x14ac:dyDescent="0.3">
      <c r="A38" s="7"/>
      <c r="B38" s="2">
        <v>2019</v>
      </c>
      <c r="C38" s="42">
        <v>0</v>
      </c>
      <c r="D38" s="42">
        <v>0</v>
      </c>
      <c r="E38" s="42">
        <v>0</v>
      </c>
      <c r="F38" s="42">
        <v>0</v>
      </c>
      <c r="G38" s="42">
        <v>0</v>
      </c>
      <c r="H38" s="42">
        <v>0</v>
      </c>
      <c r="I38" s="42">
        <v>0</v>
      </c>
      <c r="J38" s="42">
        <v>0</v>
      </c>
      <c r="K38" s="42">
        <v>0</v>
      </c>
      <c r="L38" s="42">
        <v>0</v>
      </c>
      <c r="M38" s="42">
        <v>0</v>
      </c>
      <c r="N38" s="42">
        <v>0</v>
      </c>
    </row>
    <row r="39" spans="1:14" ht="18.75" x14ac:dyDescent="0.3">
      <c r="A39" s="7"/>
      <c r="B39" s="2">
        <v>2020</v>
      </c>
      <c r="C39" s="42">
        <v>2.5764213501299431</v>
      </c>
      <c r="D39" s="42">
        <v>2.4014355235824758</v>
      </c>
      <c r="E39" s="42">
        <v>2.4799591703283261</v>
      </c>
      <c r="F39" s="42">
        <v>1.8931386977994682</v>
      </c>
      <c r="G39" s="42">
        <v>2.0277481659104812</v>
      </c>
      <c r="H39" s="42">
        <v>1.9995567923221391</v>
      </c>
      <c r="I39" s="42">
        <v>2.0205620214695679</v>
      </c>
      <c r="J39" s="42">
        <v>2.0309602018401463</v>
      </c>
      <c r="K39" s="42">
        <v>2.0244957612905772</v>
      </c>
      <c r="L39" s="42">
        <v>2.0298139866474365</v>
      </c>
      <c r="M39" s="42">
        <v>1.9499170151084733</v>
      </c>
      <c r="N39" s="42">
        <v>1.9101811278275624</v>
      </c>
    </row>
    <row r="40" spans="1:14" ht="18.75" x14ac:dyDescent="0.3">
      <c r="A40" s="7"/>
      <c r="B40" s="2">
        <v>2021</v>
      </c>
      <c r="C40" s="42">
        <v>1.8811659554092643</v>
      </c>
      <c r="D40" s="42">
        <v>0</v>
      </c>
      <c r="E40" s="42">
        <v>0</v>
      </c>
      <c r="F40" s="42">
        <v>0</v>
      </c>
      <c r="G40" s="42">
        <v>0</v>
      </c>
      <c r="H40" s="42">
        <v>0</v>
      </c>
      <c r="I40" s="42">
        <v>0</v>
      </c>
      <c r="J40" s="42">
        <v>0</v>
      </c>
      <c r="K40" s="42">
        <v>0</v>
      </c>
      <c r="L40" s="42">
        <v>0</v>
      </c>
      <c r="M40" s="42">
        <v>0</v>
      </c>
      <c r="N40" s="42">
        <v>0</v>
      </c>
    </row>
    <row r="41" spans="1:14" ht="18.75" x14ac:dyDescent="0.3">
      <c r="A41" s="7"/>
    </row>
    <row r="42" spans="1:14" ht="18.75" x14ac:dyDescent="0.3">
      <c r="A42" s="7"/>
    </row>
    <row r="43" spans="1:14" ht="18.75" x14ac:dyDescent="0.3">
      <c r="A43" s="7"/>
    </row>
    <row r="44" spans="1:14" ht="18.75" x14ac:dyDescent="0.3">
      <c r="A44" s="7"/>
    </row>
    <row r="45" spans="1:14" ht="18.75" x14ac:dyDescent="0.3">
      <c r="A45" s="7"/>
    </row>
    <row r="46" spans="1:14" ht="18.75" x14ac:dyDescent="0.3">
      <c r="A46" s="7"/>
    </row>
    <row r="47" spans="1:14" ht="18.75" x14ac:dyDescent="0.3">
      <c r="A47" s="7"/>
    </row>
    <row r="48" spans="1:14" ht="18.75" x14ac:dyDescent="0.3">
      <c r="A48" s="7"/>
    </row>
    <row r="49" spans="1:14" ht="18.75" x14ac:dyDescent="0.3">
      <c r="A49" s="7"/>
    </row>
    <row r="50" spans="1:14" ht="18.75" x14ac:dyDescent="0.3">
      <c r="A50" s="7"/>
    </row>
    <row r="51" spans="1:14" ht="18.75" x14ac:dyDescent="0.3">
      <c r="A51" s="7"/>
    </row>
    <row r="52" spans="1:14" ht="18.75" x14ac:dyDescent="0.3">
      <c r="A52" s="7"/>
    </row>
    <row r="53" spans="1:14" ht="18.75" x14ac:dyDescent="0.3">
      <c r="A53" s="7"/>
    </row>
    <row r="54" spans="1:14" ht="21" x14ac:dyDescent="0.35">
      <c r="C54" s="52" t="s">
        <v>57</v>
      </c>
      <c r="D54" s="52"/>
      <c r="E54" s="52"/>
      <c r="F54" s="52"/>
      <c r="G54" s="52"/>
      <c r="H54" s="52"/>
      <c r="I54" s="52"/>
      <c r="J54" s="52"/>
      <c r="K54" s="52"/>
      <c r="L54" s="52"/>
      <c r="M54" s="52"/>
      <c r="N54" s="52"/>
    </row>
    <row r="55" spans="1:14" x14ac:dyDescent="0.25">
      <c r="C55" s="5" t="s">
        <v>0</v>
      </c>
      <c r="D55" s="5" t="s">
        <v>1</v>
      </c>
      <c r="E55" s="5" t="s">
        <v>2</v>
      </c>
      <c r="F55" s="5" t="s">
        <v>3</v>
      </c>
      <c r="G55" s="5" t="s">
        <v>4</v>
      </c>
      <c r="H55" s="5" t="s">
        <v>5</v>
      </c>
      <c r="I55" s="5" t="s">
        <v>6</v>
      </c>
      <c r="J55" s="5" t="s">
        <v>7</v>
      </c>
      <c r="K55" s="5" t="s">
        <v>8</v>
      </c>
      <c r="L55" s="5" t="s">
        <v>9</v>
      </c>
      <c r="M55" s="5" t="s">
        <v>10</v>
      </c>
      <c r="N55" s="5" t="s">
        <v>11</v>
      </c>
    </row>
    <row r="56" spans="1:14" hidden="1" x14ac:dyDescent="0.25">
      <c r="B56" s="2">
        <f t="shared" ref="B56:B62" si="0">B8</f>
        <v>2015</v>
      </c>
      <c r="C56" s="43">
        <v>14.087685736927819</v>
      </c>
      <c r="D56" s="43">
        <v>20.504064250611421</v>
      </c>
      <c r="E56" s="43">
        <v>18.84196396961088</v>
      </c>
      <c r="F56" s="43">
        <v>15.342043253311388</v>
      </c>
      <c r="G56" s="43">
        <v>15.759631537686015</v>
      </c>
      <c r="H56" s="43">
        <v>14.728382221777636</v>
      </c>
      <c r="I56" s="43">
        <v>16.509555472597189</v>
      </c>
      <c r="J56" s="43">
        <v>16.663574935171905</v>
      </c>
      <c r="K56" s="43">
        <v>16.586457937988744</v>
      </c>
      <c r="L56" s="43">
        <v>13.232993688060716</v>
      </c>
      <c r="M56" s="43">
        <v>16.78356587883863</v>
      </c>
      <c r="N56" s="43">
        <v>13.964888176622456</v>
      </c>
    </row>
    <row r="57" spans="1:14" x14ac:dyDescent="0.25">
      <c r="B57" s="2">
        <f t="shared" si="0"/>
        <v>2016</v>
      </c>
      <c r="C57" s="43">
        <v>18.573303253351288</v>
      </c>
      <c r="D57" s="43">
        <v>20.231884026124096</v>
      </c>
      <c r="E57" s="43">
        <v>21.188319836902412</v>
      </c>
      <c r="F57" s="43">
        <v>20.237914443970563</v>
      </c>
      <c r="G57" s="43">
        <v>15.179756877289206</v>
      </c>
      <c r="H57" s="43">
        <v>12.479368406869813</v>
      </c>
      <c r="I57" s="43">
        <v>10.798898862752193</v>
      </c>
      <c r="J57" s="43">
        <v>8.8065570450912176</v>
      </c>
      <c r="K57" s="43">
        <v>9.4700097302570736</v>
      </c>
      <c r="L57" s="43">
        <v>10.362031161717157</v>
      </c>
      <c r="M57" s="43">
        <v>9.2611075529347406</v>
      </c>
      <c r="N57" s="43">
        <v>8.5342187042233491</v>
      </c>
    </row>
    <row r="58" spans="1:14" x14ac:dyDescent="0.25">
      <c r="B58" s="2">
        <f t="shared" si="0"/>
        <v>2017</v>
      </c>
      <c r="C58" s="43">
        <v>10.345342033837426</v>
      </c>
      <c r="D58" s="43">
        <v>8.4327597354419428</v>
      </c>
      <c r="E58" s="43">
        <v>11.600657284062253</v>
      </c>
      <c r="F58" s="43">
        <v>11.75079247398806</v>
      </c>
      <c r="G58" s="43">
        <v>11.564810629796407</v>
      </c>
      <c r="H58" s="43">
        <v>14.002740488114997</v>
      </c>
      <c r="I58" s="43">
        <v>10.166398883044835</v>
      </c>
      <c r="J58" s="43">
        <v>10.13437554294177</v>
      </c>
      <c r="K58" s="43">
        <v>9.0938469314428083</v>
      </c>
      <c r="L58" s="43">
        <v>7.1916193092314336</v>
      </c>
      <c r="M58" s="43">
        <v>6.563598720790206</v>
      </c>
      <c r="N58" s="43">
        <v>6.4087240018703193</v>
      </c>
    </row>
    <row r="59" spans="1:14" x14ac:dyDescent="0.25">
      <c r="B59" s="2">
        <f t="shared" si="0"/>
        <v>2018</v>
      </c>
      <c r="C59" s="43">
        <v>6.3150215930483418</v>
      </c>
      <c r="D59" s="43">
        <v>4.2131270027838603</v>
      </c>
      <c r="E59" s="43">
        <v>4.1495574395350561</v>
      </c>
      <c r="F59" s="43">
        <v>3.0144505929549861</v>
      </c>
      <c r="G59" s="43">
        <v>3.8591826438039503</v>
      </c>
      <c r="H59" s="43">
        <v>6.7842817657975445</v>
      </c>
      <c r="I59" s="43">
        <v>6.2027258463759987</v>
      </c>
      <c r="J59" s="43">
        <v>7.2453984444096076</v>
      </c>
      <c r="K59" s="43">
        <v>7.7609747728542775</v>
      </c>
      <c r="L59" s="43">
        <v>8.2183405779645824</v>
      </c>
      <c r="M59" s="43">
        <v>6.8998222932596676</v>
      </c>
      <c r="N59" s="43">
        <v>6.8457564019602799</v>
      </c>
    </row>
    <row r="60" spans="1:14" x14ac:dyDescent="0.25">
      <c r="B60" s="2">
        <f t="shared" si="0"/>
        <v>2019</v>
      </c>
      <c r="C60" s="43">
        <v>6.6804737869545505</v>
      </c>
      <c r="D60" s="43">
        <v>6.3149624301114473</v>
      </c>
      <c r="E60" s="43">
        <v>6.10915745241903</v>
      </c>
      <c r="F60" s="43">
        <v>5.8323436259754642</v>
      </c>
      <c r="G60" s="43">
        <v>5.6477962312578347</v>
      </c>
      <c r="H60" s="43">
        <v>5.5118857347857837</v>
      </c>
      <c r="I60" s="43">
        <v>5.1516238709390505</v>
      </c>
      <c r="J60" s="43">
        <v>4.7275449609968883</v>
      </c>
      <c r="K60" s="43">
        <v>4.4772046048150864</v>
      </c>
      <c r="L60" s="43">
        <v>4.4697458357294257</v>
      </c>
      <c r="M60" s="43">
        <v>4.7822669413612466</v>
      </c>
      <c r="N60" s="43">
        <v>4.8751478346469677</v>
      </c>
    </row>
    <row r="61" spans="1:14" x14ac:dyDescent="0.25">
      <c r="B61" s="2">
        <f t="shared" si="0"/>
        <v>2020</v>
      </c>
      <c r="C61" s="43">
        <v>2.5210704908923436</v>
      </c>
      <c r="D61" s="43">
        <v>2.4067652628919278</v>
      </c>
      <c r="E61" s="43">
        <v>2.4830924104376608</v>
      </c>
      <c r="F61" s="43">
        <v>1.9148841222779758</v>
      </c>
      <c r="G61" s="43">
        <v>2.0294220511531682</v>
      </c>
      <c r="H61" s="43">
        <v>2.0008361551327405</v>
      </c>
      <c r="I61" s="43">
        <v>2.0266756602161693</v>
      </c>
      <c r="J61" s="43">
        <v>2.03642442713981</v>
      </c>
      <c r="K61" s="43">
        <v>2.0288371838544772</v>
      </c>
      <c r="L61" s="43">
        <v>2.0317559208428366</v>
      </c>
      <c r="M61" s="43">
        <v>1.9498807101653306</v>
      </c>
      <c r="N61" s="43">
        <v>1.9103490412129569</v>
      </c>
    </row>
    <row r="62" spans="1:14" x14ac:dyDescent="0.25">
      <c r="B62" s="2">
        <f t="shared" si="0"/>
        <v>2021</v>
      </c>
      <c r="C62" s="43">
        <v>1.8811524270721418</v>
      </c>
      <c r="D62" s="43">
        <v>0</v>
      </c>
      <c r="E62" s="43">
        <v>0</v>
      </c>
      <c r="F62" s="43">
        <v>0</v>
      </c>
      <c r="G62" s="43">
        <v>0</v>
      </c>
      <c r="H62" s="43">
        <v>0</v>
      </c>
      <c r="I62" s="43">
        <v>0</v>
      </c>
      <c r="J62" s="43">
        <v>0</v>
      </c>
      <c r="K62" s="43">
        <v>0</v>
      </c>
      <c r="L62" s="43">
        <v>0</v>
      </c>
      <c r="M62" s="43">
        <v>0</v>
      </c>
      <c r="N62" s="43">
        <v>0</v>
      </c>
    </row>
    <row r="63" spans="1:14" x14ac:dyDescent="0.25"/>
    <row r="64" spans="1: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3">
    <mergeCell ref="C6:N6"/>
    <mergeCell ref="C54:N54"/>
    <mergeCell ref="C32:N32"/>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5"/>
  <sheetViews>
    <sheetView showGridLines="0" workbookViewId="0">
      <selection activeCell="D10" sqref="D10"/>
    </sheetView>
  </sheetViews>
  <sheetFormatPr baseColWidth="10" defaultRowHeight="15" x14ac:dyDescent="0.25"/>
  <cols>
    <col min="1" max="1" width="14.140625" customWidth="1"/>
    <col min="2" max="2" width="101.42578125" customWidth="1"/>
  </cols>
  <sheetData>
    <row r="3" spans="1:11" ht="31.5" x14ac:dyDescent="0.5">
      <c r="B3" s="17" t="s">
        <v>60</v>
      </c>
    </row>
    <row r="6" spans="1:11" ht="21" x14ac:dyDescent="0.25">
      <c r="B6" s="48" t="s">
        <v>26</v>
      </c>
      <c r="C6" s="49"/>
      <c r="D6" s="49"/>
      <c r="E6" s="49"/>
      <c r="F6" s="49"/>
      <c r="G6" s="49"/>
      <c r="H6" s="49"/>
      <c r="I6" s="49"/>
      <c r="J6" s="49"/>
      <c r="K6" s="49"/>
    </row>
    <row r="9" spans="1:11" ht="47.25" x14ac:dyDescent="0.25">
      <c r="A9" s="44"/>
      <c r="B9" s="44" t="s">
        <v>25</v>
      </c>
    </row>
    <row r="10" spans="1:11" ht="15.75" x14ac:dyDescent="0.25">
      <c r="A10" s="44"/>
      <c r="B10" s="44"/>
    </row>
    <row r="11" spans="1:11" ht="63" x14ac:dyDescent="0.25">
      <c r="A11" s="44"/>
      <c r="B11" s="44" t="s">
        <v>61</v>
      </c>
    </row>
    <row r="12" spans="1:11" ht="15.75" x14ac:dyDescent="0.25">
      <c r="A12" s="44"/>
      <c r="B12" s="44"/>
    </row>
    <row r="13" spans="1:11" ht="31.5" x14ac:dyDescent="0.25">
      <c r="A13" s="44"/>
      <c r="B13" s="44" t="s">
        <v>62</v>
      </c>
    </row>
    <row r="14" spans="1:11" ht="15.75" x14ac:dyDescent="0.25">
      <c r="A14" s="45"/>
      <c r="B14" s="45"/>
    </row>
    <row r="15" spans="1:11" ht="31.5" x14ac:dyDescent="0.25">
      <c r="A15" s="44"/>
      <c r="B15" s="44" t="s">
        <v>63</v>
      </c>
    </row>
    <row r="16" spans="1:11" ht="15.75" x14ac:dyDescent="0.25">
      <c r="A16" s="44"/>
      <c r="B16" s="44"/>
    </row>
    <row r="17" spans="1:2" ht="47.25" x14ac:dyDescent="0.25">
      <c r="A17" s="44"/>
      <c r="B17" s="44" t="s">
        <v>64</v>
      </c>
    </row>
    <row r="18" spans="1:2" ht="15.75" x14ac:dyDescent="0.25">
      <c r="A18" s="44"/>
      <c r="B18" s="44"/>
    </row>
    <row r="19" spans="1:2" ht="15.75" x14ac:dyDescent="0.25">
      <c r="A19" s="44"/>
      <c r="B19" s="44" t="s">
        <v>65</v>
      </c>
    </row>
    <row r="20" spans="1:2" ht="15.75" x14ac:dyDescent="0.25">
      <c r="A20" s="44"/>
      <c r="B20" s="44"/>
    </row>
    <row r="21" spans="1:2" ht="47.25" x14ac:dyDescent="0.25">
      <c r="A21" s="46"/>
      <c r="B21" s="46" t="s">
        <v>66</v>
      </c>
    </row>
    <row r="22" spans="1:2" ht="15.75" x14ac:dyDescent="0.25">
      <c r="A22" s="46"/>
      <c r="B22" s="46"/>
    </row>
    <row r="23" spans="1:2" ht="31.5" x14ac:dyDescent="0.25">
      <c r="A23" s="44"/>
      <c r="B23" s="44" t="s">
        <v>67</v>
      </c>
    </row>
    <row r="24" spans="1:2" ht="15.75" x14ac:dyDescent="0.25">
      <c r="A24" s="44"/>
      <c r="B24" s="44"/>
    </row>
    <row r="25" spans="1:2" ht="31.5" x14ac:dyDescent="0.25">
      <c r="A25" s="44"/>
      <c r="B25" s="44" t="s">
        <v>68</v>
      </c>
    </row>
    <row r="26" spans="1:2" ht="15.75" x14ac:dyDescent="0.25">
      <c r="A26" s="44"/>
      <c r="B26" s="44"/>
    </row>
    <row r="27" spans="1:2" ht="31.5" x14ac:dyDescent="0.25">
      <c r="A27" s="44"/>
      <c r="B27" s="44" t="s">
        <v>69</v>
      </c>
    </row>
    <row r="28" spans="1:2" ht="15.75" x14ac:dyDescent="0.25">
      <c r="A28" s="44"/>
      <c r="B28" s="44"/>
    </row>
    <row r="29" spans="1:2" ht="15.75" x14ac:dyDescent="0.25">
      <c r="A29" s="44"/>
      <c r="B29" s="44" t="s">
        <v>70</v>
      </c>
    </row>
    <row r="30" spans="1:2" ht="15.75" x14ac:dyDescent="0.25">
      <c r="A30" s="45"/>
      <c r="B30" s="45"/>
    </row>
    <row r="31" spans="1:2" ht="75.75" customHeight="1" x14ac:dyDescent="0.25">
      <c r="A31" s="44"/>
      <c r="B31" s="44" t="s">
        <v>71</v>
      </c>
    </row>
    <row r="32" spans="1:2" ht="13.5" customHeight="1" x14ac:dyDescent="0.25">
      <c r="A32" s="44"/>
      <c r="B32" s="44"/>
    </row>
    <row r="33" spans="1:2" ht="63" x14ac:dyDescent="0.25">
      <c r="A33" s="44"/>
      <c r="B33" s="44" t="s">
        <v>72</v>
      </c>
    </row>
    <row r="35" spans="1:2" ht="15.75" x14ac:dyDescent="0.25">
      <c r="A35" s="47"/>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59053D6E-82D9-4586-809A-B59B8F564FB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Mireille KOUMOUS</cp:lastModifiedBy>
  <dcterms:created xsi:type="dcterms:W3CDTF">2011-02-10T16:24:30Z</dcterms:created>
  <dcterms:modified xsi:type="dcterms:W3CDTF">2021-03-01T08:58:37Z</dcterms:modified>
</cp:coreProperties>
</file>